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ЛС!$A$1:$J$28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18" i="1" l="1"/>
  <c r="I12" i="1"/>
  <c r="I11" i="1"/>
  <c r="G18" i="1" l="1"/>
  <c r="G8" i="1"/>
  <c r="G9" i="1"/>
  <c r="G10" i="1"/>
  <c r="G11" i="1"/>
  <c r="G12" i="1"/>
  <c r="G13" i="1"/>
  <c r="G14" i="1"/>
  <c r="G15" i="1"/>
  <c r="G16" i="1"/>
  <c r="G17" i="1"/>
  <c r="E10" i="1"/>
  <c r="E9" i="1"/>
  <c r="E7" i="1"/>
  <c r="G7" i="1" l="1"/>
</calcChain>
</file>

<file path=xl/sharedStrings.xml><?xml version="1.0" encoding="utf-8"?>
<sst xmlns="http://schemas.openxmlformats.org/spreadsheetml/2006/main" count="57" uniqueCount="50">
  <si>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</si>
  <si>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</si>
  <si>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</si>
  <si>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</si>
  <si>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</si>
  <si>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</si>
  <si>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</si>
  <si>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</si>
  <si>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</si>
  <si>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</si>
  <si>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</si>
  <si>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</si>
  <si>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</si>
  <si>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Лекарственные средства</t>
  </si>
  <si>
    <t>ампула</t>
  </si>
  <si>
    <t>Аммиак</t>
  </si>
  <si>
    <t>раствор для наружного применения 10 % 20 мл</t>
  </si>
  <si>
    <t>флакон</t>
  </si>
  <si>
    <t>Ацетилсалициловая кислота</t>
  </si>
  <si>
    <t>таблетка 500 мг</t>
  </si>
  <si>
    <t>таблетка</t>
  </si>
  <si>
    <t>Бриллиантовый зеленый</t>
  </si>
  <si>
    <t>раствор, 1 % 20 мл</t>
  </si>
  <si>
    <t>Вазелин</t>
  </si>
  <si>
    <t>мазь для наружного применения 25 г</t>
  </si>
  <si>
    <t>туба</t>
  </si>
  <si>
    <t>Ибупрофен</t>
  </si>
  <si>
    <t>раствор для внутривенного введения 800 мг/8 мл</t>
  </si>
  <si>
    <t>Простое сочетание солей и ветрогонных препаратов</t>
  </si>
  <si>
    <t>Папаверина гидрохлорид</t>
  </si>
  <si>
    <t>Препарат, применяемый при нарушениях функции кишечника</t>
  </si>
  <si>
    <t>раствор для инъекций, 2 %, 2 мл</t>
  </si>
  <si>
    <t>раствор для инъекций 0,2% 1 мл</t>
  </si>
  <si>
    <t>суспензия для внутреннего применения 170 мл</t>
  </si>
  <si>
    <t>Хлорамфеникол</t>
  </si>
  <si>
    <t>линимент 10 % 25г</t>
  </si>
  <si>
    <t>Этанол</t>
  </si>
  <si>
    <t>раствор 70 % 100 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</si>
  <si>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</t>
  </si>
  <si>
    <t>раствор для инфузий, 500 мл</t>
  </si>
  <si>
    <t>ТОО "СТОФАРМ"</t>
  </si>
  <si>
    <t>к протоколу 10 от 01.02.2022г.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</si>
  <si>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</si>
  <si>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</si>
  <si>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</si>
  <si>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</si>
  <si>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</si>
  <si>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</si>
  <si>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"КФК Медсервис плюс" Цена</t>
  </si>
  <si>
    <t>ТОО "КФК Медсервис плюс"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</si>
</sst>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1" applyFont="1"/>
    <xf numFmtId="0" fontId="7" fillId="0" borderId="0" xfId="1" applyFont="1" applyFill="1"/>
    <xf numFmtId="0" fontId="6" fillId="0" borderId="0" xfId="0" applyFont="1" applyFill="1"/>
    <xf numFmtId="0" fontId="7" fillId="0" borderId="0" xfId="1" applyFont="1" applyAlignment="1">
      <alignment horizontal="right"/>
    </xf>
    <xf numFmtId="43" fontId="8" fillId="0" borderId="2" xfId="22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2" borderId="2" xfId="0" applyFont="1" applyFill="1" applyBorder="1" applyAlignment="1">
      <alignment horizontal="left"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horizontal="right" vertical="center" wrapText="1"/>
    </xf>
    <xf numFmtId="0" fontId="10" fillId="0" borderId="2" xfId="1" applyFont="1" applyBorder="1"/>
    <xf numFmtId="3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3" fontId="8" fillId="0" borderId="2" xfId="0" applyNumberFormat="1" applyFont="1" applyFill="1" applyBorder="1" applyAlignment="1">
      <alignment horizontal="center" vertical="center"/>
    </xf>
    <xf numFmtId="43" fontId="9" fillId="0" borderId="2" xfId="22" applyNumberFormat="1" applyFont="1" applyFill="1" applyBorder="1" applyAlignment="1">
      <alignment horizontal="right" vertical="center" wrapText="1"/>
    </xf>
    <xf numFmtId="43" fontId="9" fillId="0" borderId="2" xfId="22" applyFont="1" applyFill="1" applyBorder="1" applyAlignment="1">
      <alignment horizontal="right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2" xfId="1" applyFont="1" applyFill="1" applyBorder="1"/>
    <xf numFmtId="0" fontId="11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43" fontId="8" fillId="3" borderId="2" xfId="22" applyFont="1" applyFill="1" applyBorder="1" applyAlignment="1">
      <alignment horizontal="right" vertical="center" wrapText="1"/>
    </xf>
    <xf numFmtId="43" fontId="8" fillId="4" borderId="2" xfId="22" applyFont="1" applyFill="1" applyBorder="1" applyAlignment="1">
      <alignment horizontal="right" vertical="center" wrapText="1"/>
    </xf>
    <xf numFmtId="0" fontId="8" fillId="0" borderId="2" xfId="1" applyFont="1" applyBorder="1"/>
    <xf numFmtId="43" fontId="10" fillId="0" borderId="2" xfId="1" applyNumberFormat="1" applyFont="1" applyBorder="1" applyAlignment="1">
      <alignment horizontal="right" vertical="top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115" zoomScaleSheetLayoutView="115" workbookViewId="0">
      <selection activeCell="J12" sqref="J12"/>
    </sheetView>
  </sheetViews>
  <sheetFormatPr defaultColWidth="8.85546875" defaultRowHeight="15.75" x14ac:dyDescent="0.25"/>
  <cols>
    <col min="1" max="1" width="8.85546875" style="1"/>
    <col min="2" max="2" width="39.85546875" style="1" customWidth="1"/>
    <col min="3" max="3" width="57.42578125" style="1" customWidth="1"/>
    <col min="4" max="4" width="13.28515625" style="7" customWidth="1"/>
    <col min="5" max="5" width="15.42578125" style="7" customWidth="1"/>
    <col min="6" max="6" width="15.28515625" style="8" customWidth="1"/>
    <col min="7" max="7" width="21.28515625" style="4" customWidth="1"/>
    <col min="8" max="9" width="16.5703125" style="1" customWidth="1"/>
    <col min="10" max="10" width="16" style="1" customWidth="1"/>
    <col min="11" max="16384" width="8.85546875" style="1"/>
  </cols>
  <sheetData>
    <row r="1" spans="1:10" x14ac:dyDescent="0.25">
      <c r="E1" s="7" t="s">
        <v>0</v>
      </c>
    </row>
    <row r="2" spans="1:10" x14ac:dyDescent="0.25">
      <c r="E2" s="17" t="s">
        <v>41</v>
      </c>
    </row>
    <row r="4" spans="1:10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10" ht="42.75" customHeight="1" x14ac:dyDescent="0.25">
      <c r="A5" s="10" t="s">
        <v>2</v>
      </c>
      <c r="B5" s="10" t="s">
        <v>3</v>
      </c>
      <c r="C5" s="10" t="s">
        <v>10</v>
      </c>
      <c r="D5" s="10" t="s">
        <v>4</v>
      </c>
      <c r="E5" s="10" t="s">
        <v>5</v>
      </c>
      <c r="F5" s="10" t="s">
        <v>6</v>
      </c>
      <c r="G5" s="10" t="s">
        <v>7</v>
      </c>
      <c r="H5" s="24" t="s">
        <v>48</v>
      </c>
      <c r="I5" s="24" t="s">
        <v>49</v>
      </c>
      <c r="J5" s="24" t="s">
        <v>40</v>
      </c>
    </row>
    <row r="6" spans="1:10" s="2" customFormat="1" ht="15.75" customHeight="1" x14ac:dyDescent="0.25">
      <c r="A6" s="27" t="s">
        <v>13</v>
      </c>
      <c r="B6" s="28"/>
      <c r="C6" s="28"/>
      <c r="D6" s="28"/>
      <c r="E6" s="28"/>
      <c r="F6" s="28"/>
      <c r="G6" s="29"/>
      <c r="H6" s="23"/>
      <c r="I6" s="23"/>
      <c r="J6" s="23"/>
    </row>
    <row r="7" spans="1:10" s="2" customFormat="1" ht="18" customHeight="1" x14ac:dyDescent="0.25">
      <c r="A7" s="11">
        <v>1</v>
      </c>
      <c r="B7" s="9" t="s">
        <v>15</v>
      </c>
      <c r="C7" s="9" t="s">
        <v>16</v>
      </c>
      <c r="D7" s="12" t="s">
        <v>17</v>
      </c>
      <c r="E7" s="18">
        <f>34+2</f>
        <v>36</v>
      </c>
      <c r="F7" s="5">
        <v>40.61</v>
      </c>
      <c r="G7" s="13">
        <f t="shared" ref="G7:G17" si="0">E7*F7</f>
        <v>1461.96</v>
      </c>
      <c r="H7" s="5"/>
      <c r="I7" s="5"/>
      <c r="J7" s="5"/>
    </row>
    <row r="8" spans="1:10" s="2" customFormat="1" ht="18" customHeight="1" x14ac:dyDescent="0.25">
      <c r="A8" s="11">
        <v>2</v>
      </c>
      <c r="B8" s="9" t="s">
        <v>18</v>
      </c>
      <c r="C8" s="9" t="s">
        <v>19</v>
      </c>
      <c r="D8" s="12" t="s">
        <v>20</v>
      </c>
      <c r="E8" s="18">
        <v>20</v>
      </c>
      <c r="F8" s="5">
        <v>1.97</v>
      </c>
      <c r="G8" s="13">
        <f t="shared" si="0"/>
        <v>39.4</v>
      </c>
      <c r="H8" s="5"/>
      <c r="I8" s="5"/>
      <c r="J8" s="5"/>
    </row>
    <row r="9" spans="1:10" s="2" customFormat="1" ht="19.5" customHeight="1" x14ac:dyDescent="0.25">
      <c r="A9" s="11">
        <v>3</v>
      </c>
      <c r="B9" s="9" t="s">
        <v>21</v>
      </c>
      <c r="C9" s="9" t="s">
        <v>22</v>
      </c>
      <c r="D9" s="12" t="s">
        <v>17</v>
      </c>
      <c r="E9" s="18">
        <f>90+2</f>
        <v>92</v>
      </c>
      <c r="F9" s="5">
        <v>42.86</v>
      </c>
      <c r="G9" s="13">
        <f t="shared" si="0"/>
        <v>3943.12</v>
      </c>
      <c r="H9" s="5"/>
      <c r="I9" s="5"/>
      <c r="J9" s="5"/>
    </row>
    <row r="10" spans="1:10" s="2" customFormat="1" ht="18.75" customHeight="1" x14ac:dyDescent="0.25">
      <c r="A10" s="11">
        <v>4</v>
      </c>
      <c r="B10" s="9" t="s">
        <v>23</v>
      </c>
      <c r="C10" s="9" t="s">
        <v>24</v>
      </c>
      <c r="D10" s="12" t="s">
        <v>25</v>
      </c>
      <c r="E10" s="18">
        <f>50+2</f>
        <v>52</v>
      </c>
      <c r="F10" s="5">
        <v>51.98</v>
      </c>
      <c r="G10" s="13">
        <f t="shared" si="0"/>
        <v>2702.96</v>
      </c>
      <c r="H10" s="5"/>
      <c r="I10" s="5"/>
      <c r="J10" s="5"/>
    </row>
    <row r="11" spans="1:10" s="2" customFormat="1" ht="20.25" customHeight="1" x14ac:dyDescent="0.25">
      <c r="A11" s="11">
        <v>5</v>
      </c>
      <c r="B11" s="9" t="s">
        <v>26</v>
      </c>
      <c r="C11" s="9" t="s">
        <v>27</v>
      </c>
      <c r="D11" s="12" t="s">
        <v>17</v>
      </c>
      <c r="E11" s="21">
        <v>460</v>
      </c>
      <c r="F11" s="19">
        <v>2120.11</v>
      </c>
      <c r="G11" s="13">
        <f t="shared" si="0"/>
        <v>975250.60000000009</v>
      </c>
      <c r="H11" s="31">
        <v>2062.5</v>
      </c>
      <c r="I11" s="31">
        <f>H11*E11</f>
        <v>948750</v>
      </c>
      <c r="J11" s="5">
        <v>2105</v>
      </c>
    </row>
    <row r="12" spans="1:10" s="2" customFormat="1" ht="18.75" customHeight="1" x14ac:dyDescent="0.25">
      <c r="A12" s="11">
        <v>6</v>
      </c>
      <c r="B12" s="9" t="s">
        <v>29</v>
      </c>
      <c r="C12" s="9" t="s">
        <v>31</v>
      </c>
      <c r="D12" s="12" t="s">
        <v>14</v>
      </c>
      <c r="E12" s="18">
        <v>560</v>
      </c>
      <c r="F12" s="19">
        <v>42</v>
      </c>
      <c r="G12" s="13">
        <f t="shared" si="0"/>
        <v>23520</v>
      </c>
      <c r="H12" s="32">
        <v>24.5</v>
      </c>
      <c r="I12" s="32">
        <f>H12*E12</f>
        <v>13720</v>
      </c>
      <c r="J12" s="5"/>
    </row>
    <row r="13" spans="1:10" s="2" customFormat="1" ht="31.5" customHeight="1" x14ac:dyDescent="0.25">
      <c r="A13" s="11">
        <v>7</v>
      </c>
      <c r="B13" s="9" t="s">
        <v>30</v>
      </c>
      <c r="C13" s="9" t="s">
        <v>32</v>
      </c>
      <c r="D13" s="12" t="s">
        <v>14</v>
      </c>
      <c r="E13" s="18">
        <v>30</v>
      </c>
      <c r="F13" s="19">
        <v>75</v>
      </c>
      <c r="G13" s="13">
        <f t="shared" si="0"/>
        <v>2250</v>
      </c>
      <c r="H13" s="5"/>
      <c r="I13" s="5"/>
      <c r="J13" s="5"/>
    </row>
    <row r="14" spans="1:10" s="2" customFormat="1" ht="31.5" customHeight="1" x14ac:dyDescent="0.25">
      <c r="A14" s="11">
        <v>8</v>
      </c>
      <c r="B14" s="9" t="s">
        <v>28</v>
      </c>
      <c r="C14" s="9" t="s">
        <v>33</v>
      </c>
      <c r="D14" s="12" t="s">
        <v>17</v>
      </c>
      <c r="E14" s="18">
        <v>42</v>
      </c>
      <c r="F14" s="20">
        <v>980</v>
      </c>
      <c r="G14" s="13">
        <f t="shared" si="0"/>
        <v>41160</v>
      </c>
      <c r="H14" s="5"/>
      <c r="I14" s="5"/>
      <c r="J14" s="5"/>
    </row>
    <row r="15" spans="1:10" s="2" customFormat="1" ht="20.25" customHeight="1" x14ac:dyDescent="0.25">
      <c r="A15" s="11">
        <v>9</v>
      </c>
      <c r="B15" s="9" t="s">
        <v>34</v>
      </c>
      <c r="C15" s="9" t="s">
        <v>35</v>
      </c>
      <c r="D15" s="12" t="s">
        <v>25</v>
      </c>
      <c r="E15" s="18">
        <v>180</v>
      </c>
      <c r="F15" s="5">
        <v>177.57</v>
      </c>
      <c r="G15" s="13">
        <f t="shared" si="0"/>
        <v>31962.6</v>
      </c>
      <c r="H15" s="5"/>
      <c r="I15" s="5"/>
      <c r="J15" s="5"/>
    </row>
    <row r="16" spans="1:10" s="2" customFormat="1" ht="64.5" customHeight="1" x14ac:dyDescent="0.25">
      <c r="A16" s="11">
        <v>10</v>
      </c>
      <c r="B16" s="9" t="s">
        <v>38</v>
      </c>
      <c r="C16" s="9" t="s">
        <v>39</v>
      </c>
      <c r="D16" s="12" t="s">
        <v>17</v>
      </c>
      <c r="E16" s="18">
        <v>500</v>
      </c>
      <c r="F16" s="5">
        <v>580.73</v>
      </c>
      <c r="G16" s="13">
        <f t="shared" si="0"/>
        <v>290365</v>
      </c>
      <c r="H16" s="5"/>
      <c r="I16" s="5"/>
      <c r="J16" s="5"/>
    </row>
    <row r="17" spans="1:16" s="2" customFormat="1" ht="20.25" customHeight="1" x14ac:dyDescent="0.25">
      <c r="A17" s="11">
        <v>11</v>
      </c>
      <c r="B17" s="9" t="s">
        <v>36</v>
      </c>
      <c r="C17" s="9" t="s">
        <v>37</v>
      </c>
      <c r="D17" s="12" t="s">
        <v>17</v>
      </c>
      <c r="E17" s="18">
        <v>400</v>
      </c>
      <c r="F17" s="5">
        <v>95.58</v>
      </c>
      <c r="G17" s="13">
        <f t="shared" si="0"/>
        <v>38232</v>
      </c>
      <c r="H17" s="5"/>
      <c r="I17" s="5"/>
      <c r="J17" s="5"/>
    </row>
    <row r="18" spans="1:16" ht="21.6" customHeight="1" x14ac:dyDescent="0.25">
      <c r="A18" s="14"/>
      <c r="B18" s="14" t="s">
        <v>8</v>
      </c>
      <c r="C18" s="14"/>
      <c r="D18" s="11"/>
      <c r="E18" s="15"/>
      <c r="F18" s="16"/>
      <c r="G18" s="16">
        <f>SUM(G7:G17)</f>
        <v>1410887.6400000001</v>
      </c>
      <c r="H18" s="33"/>
      <c r="I18" s="34">
        <f>SUM(I7:I17)</f>
        <v>962470</v>
      </c>
      <c r="J18" s="33"/>
    </row>
    <row r="19" spans="1:16" ht="26.45" customHeight="1" x14ac:dyDescent="0.25"/>
    <row r="20" spans="1:16" x14ac:dyDescent="0.25">
      <c r="A20" s="26" t="s">
        <v>9</v>
      </c>
      <c r="B20" s="26"/>
      <c r="C20" s="26"/>
      <c r="D20" s="26"/>
      <c r="E20" s="26"/>
      <c r="F20" s="26"/>
      <c r="G20" s="26"/>
      <c r="H20" s="26"/>
      <c r="I20" s="22"/>
    </row>
    <row r="21" spans="1:16" s="3" customFormat="1" ht="53.25" customHeight="1" x14ac:dyDescent="0.25">
      <c r="A21" s="30" t="s">
        <v>11</v>
      </c>
      <c r="B21" s="30"/>
      <c r="C21" s="30"/>
      <c r="D21" s="30"/>
      <c r="E21" s="30"/>
      <c r="F21" s="30"/>
      <c r="G21" s="30"/>
      <c r="H21" s="6"/>
      <c r="I21" s="6"/>
      <c r="J21" s="6"/>
      <c r="K21" s="6"/>
      <c r="L21" s="6"/>
      <c r="M21" s="6"/>
      <c r="N21" s="6"/>
      <c r="O21" s="6"/>
      <c r="P21" s="6"/>
    </row>
    <row r="22" spans="1:16" ht="33" customHeight="1" x14ac:dyDescent="0.25">
      <c r="A22" s="30" t="s">
        <v>12</v>
      </c>
      <c r="B22" s="30"/>
      <c r="C22" s="30"/>
      <c r="D22" s="30"/>
      <c r="E22" s="30"/>
      <c r="F22" s="30"/>
      <c r="G22" s="30"/>
    </row>
    <row r="24" spans="1:16" x14ac:dyDescent="0.25">
      <c r="A24" s="1" t="s">
        <v>42</v>
      </c>
      <c r="G24" s="4" t="s">
        <v>43</v>
      </c>
    </row>
    <row r="26" spans="1:16" x14ac:dyDescent="0.25">
      <c r="A26" s="1" t="s">
        <v>44</v>
      </c>
      <c r="G26" s="4" t="s">
        <v>45</v>
      </c>
    </row>
    <row r="28" spans="1:16" x14ac:dyDescent="0.25">
      <c r="A28" s="1" t="s">
        <v>46</v>
      </c>
      <c r="G28" s="4" t="s">
        <v>47</v>
      </c>
    </row>
  </sheetData>
  <mergeCells count="5">
    <mergeCell ref="A4:G4"/>
    <mergeCell ref="A20:H20"/>
    <mergeCell ref="A6:G6"/>
    <mergeCell ref="A21:G21"/>
    <mergeCell ref="A22:G22"/>
  </mergeCells>
  <pageMargins left="0.19685039370078741" right="0.19685039370078741" top="0.74803149606299213" bottom="0.74803149606299213" header="0.31496062992125984" footer="0.31496062992125984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2022-01-10T05:54:49Z</cp:lastPrinted>
  <dcterms:created xsi:type="dcterms:W3CDTF">2019-03-11T10:08:28Z</dcterms:created>
  <dcterms:modified xsi:type="dcterms:W3CDTF">2022-02-01T02:53:18Z</dcterms:modified>
</cp:coreProperties>
</file>