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Протокола\"/>
    </mc:Choice>
  </mc:AlternateContent>
  <bookViews>
    <workbookView xWindow="0" yWindow="0" windowWidth="28800" windowHeight="1203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МИ!$A$1:$AJ$62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AJ52" i="1" l="1"/>
  <c r="AJ49" i="1"/>
  <c r="AJ17" i="1"/>
  <c r="AF52" i="1"/>
  <c r="AF46" i="1"/>
  <c r="AF7" i="1"/>
  <c r="AD52" i="1"/>
  <c r="AD41" i="1"/>
  <c r="AD39" i="1"/>
  <c r="AD31" i="1"/>
  <c r="Z52" i="1"/>
  <c r="Z26" i="1"/>
  <c r="W52" i="1"/>
  <c r="W27" i="1"/>
  <c r="U52" i="1"/>
  <c r="U48" i="1"/>
  <c r="U38" i="1"/>
  <c r="U36" i="1"/>
  <c r="R52" i="1"/>
  <c r="R47" i="1"/>
  <c r="P52" i="1"/>
  <c r="P40" i="1"/>
  <c r="P35" i="1"/>
  <c r="P34" i="1"/>
  <c r="P22" i="1"/>
  <c r="P20" i="1"/>
  <c r="N45" i="1"/>
  <c r="N43" i="1"/>
  <c r="N52" i="1" s="1"/>
  <c r="N42" i="1"/>
  <c r="J21" i="1"/>
  <c r="J52" i="1"/>
  <c r="N12" i="1" l="1"/>
  <c r="N13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7" i="1" l="1"/>
  <c r="G52" i="1" s="1"/>
</calcChain>
</file>

<file path=xl/sharedStrings.xml><?xml version="1.0" encoding="utf-8"?>
<sst xmlns="http://schemas.openxmlformats.org/spreadsheetml/2006/main" count="213" uniqueCount="124">
  <si>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</si>
  <si>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</si>
  <si>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</si>
  <si>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</si>
  <si>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</si>
  <si>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</si>
  <si>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</si>
  <si>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</si>
  <si>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</si>
  <si>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</si>
  <si>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</si>
  <si>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</si>
  <si>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Гель для ультразвуковых исследований  в канистре 5л</t>
  </si>
  <si>
    <t>канистра</t>
  </si>
  <si>
    <t>Гель медицинский для ультразвуковой диагностики, средней вязкости, канистра по 5 кг</t>
  </si>
  <si>
    <t>Аптечка первой помощи населению</t>
  </si>
  <si>
    <t>Аптечка первой помощи населению: бинты стерильные -  2шт, бинты нестерильные-  2шт, вата- 1уп, стерильные перчатки размером (7-8) -  6 пар, лейкопластырь- 1уп, жгут-  1 шт, спирт этиловый 70%-  1фл, груша (для отсасывания слизи)- 1шт, стерильный шпатель (для открытия ротовой полости)-1шт , мешок Амбу-  1шт, тонометр- 1шт, фонендоскоп- 1шт, валидол 0,06 грамм- 1уп, нитроглицерин 0,005-  1уп,  эпинефрин 0,1%- 1уп, раствор йода 5%- 1фл, нитроглицерин 0,005-  1уп, раствор аммиака 10 %-1фл, эпинефрин 0,1%-  1уп, раствор йода 5%-  1фл.</t>
  </si>
  <si>
    <t>штука</t>
  </si>
  <si>
    <t>Бинт нестерильный</t>
  </si>
  <si>
    <t>Бинт стерильный</t>
  </si>
  <si>
    <t>Бинты изготовлены из отбеленной медицинской марли. Длина и ширина 7м х 14см; не стерильный</t>
  </si>
  <si>
    <t>Бинты изготовлены из отбеленной медицинской марли. Длина и ширина  7м х 14см; стерильный</t>
  </si>
  <si>
    <t xml:space="preserve">Зеркало для отведения печени, размер 255х10 </t>
  </si>
  <si>
    <t>упаковка</t>
  </si>
  <si>
    <t>Шовный хирургический стерильный материал простой 3/0 с иглой</t>
  </si>
  <si>
    <t xml:space="preserve">Шовный хирургический стерильный материал простой 3/0 с иглой, длина нити 75см, игла колющая 26мм, изгиб 1/2. </t>
  </si>
  <si>
    <t>Клеенка подкладная 25 метров в рулоне. Цвет оранжевая или коричневая. Применяется в качестве подкладочного непроницаемого материала для санитарно- гигиенических целей в медицинских учреждениях, личном пользовании в рулонах по 45 погонных метров в каждом, ширина рулона - 0,84 м +4%.</t>
  </si>
  <si>
    <t>метр</t>
  </si>
  <si>
    <t xml:space="preserve">Лезвие хирургическое, съемное, одноразовое №22 </t>
  </si>
  <si>
    <t>Лезвие хирургическое, съемное, одноразовое №23</t>
  </si>
  <si>
    <t>Мешок типа АМБУ</t>
  </si>
  <si>
    <t xml:space="preserve">Комплекты дыхательные для ручной ИВЛ (мешок реанимационный типа «Амбу») предназначены для проведения искусственной вентиляции легких ручным способом взрослым в условиях дыхательной недостаточности любой этиологии. </t>
  </si>
  <si>
    <t>Аспирационные и инъекционные фильтр-канюли для многодозных флаконов объемом 3 - 1000 мл, стерильный, для однократного применения</t>
  </si>
  <si>
    <t>Аспирационные и инъекционные фильтр-канюли для многодозных флаконов объемом 3 - 1000 мл. Стандартный наконечник с антибактериальным воздушным фильтром 0,45 мкм, зеленый.
Корпус: стиролакрилонитрил/акрилонитрилбутадиенстирол. Защитная крышка и защелка из полиэтилена. Фильтр: акриловый сополимер на нейлоновой основе. Не содержит латекс, ПВХ, ДЭГФ. Стерильный, для однократного применения</t>
  </si>
  <si>
    <t>Наборы для пункции плевральной полости 13/2,5мм                                                       1. Шприц Полипропилен Луер-Лок; 60мл                                                                            2. Дренажный мешок объемом 2000мл  с клапаном для удаления воздуха и клапаном для опрожнения.                                                                                                      3. Игла Вереша-13см*2,5мм нержавеющая сталь, тупой наконечник раздвигается во время проникновение.                                                                                                          4. Удлинительная линия Луер Лок ПВХ 20см с трехходовой кран для переключения потока.</t>
  </si>
  <si>
    <t xml:space="preserve">Ножницы остроконечные прямые 100мм </t>
  </si>
  <si>
    <t>Очки защитные медицинские с широкой прозрачной линзой из поликарбоната, с покрытием, стойким против царапин и запотевания. Закрытые сверху и с боков. Для ношения поверх корригирующих очков. Регулируемая длина заушников. Линзы: прозрачные поликарбонатные, оптический класс 1, резапотеваемое покрытие с двух сторон, антистатическое покрытие против запыления с защитой от царапин; вес 41 гр; возможность носить поверх привычных корригирующих очков; периферийный обзор без искажения, оптимальное прилегание к поверхности лица, максимальная площадь защиты глаза и окологлазного пространства, дополнительная боковая вентиляция; регулировка длины дужек, мягкие комфортные заушники.</t>
  </si>
  <si>
    <t xml:space="preserve">Очки защитные многоразовые </t>
  </si>
  <si>
    <t>Презервативы для УЗИ рекомендованы для использования со всеми видами ректо-вагинальных датчиков аппарата ультразвукового исследовани.</t>
  </si>
  <si>
    <t>Корнцанг изогнутый 256 мм</t>
  </si>
  <si>
    <t xml:space="preserve">Крючки пластинчатые парные по Фарабеву,  215 мм </t>
  </si>
  <si>
    <t xml:space="preserve">Крючки пластинчатые парные по Фарабеву,152 мм </t>
  </si>
  <si>
    <t xml:space="preserve">Крючки пластинчатые парные по Фарабеву, 152 мм </t>
  </si>
  <si>
    <t>Инфузионная система для измерения ЦВД 180 см с системой 80 см №50</t>
  </si>
  <si>
    <t>Пинцент анатомический 150 х 1.5</t>
  </si>
  <si>
    <t>Пинцент анатомический 250 х 2,5</t>
  </si>
  <si>
    <t>Пинцет анатомический ПА 250х2,5 – анатомический инструмент, предназначенный для удерживания вспомогательных медицинских средств.</t>
  </si>
  <si>
    <t>Пинцет анатомический, 150 мм</t>
  </si>
  <si>
    <t>Пинцет для грудной хирургии, 300 мм</t>
  </si>
  <si>
    <t>Пинцет зубчатолапчатый, 150 мм</t>
  </si>
  <si>
    <t>Пинцет хирургический,  150 мм</t>
  </si>
  <si>
    <t>Пинцет анатомический,  150 мм</t>
  </si>
  <si>
    <t>Пинцет зубчатолапчатый,  150 мм</t>
  </si>
  <si>
    <t xml:space="preserve">Ранорасширитель реечный для грудной полости с расходом зеркал, 195 мм </t>
  </si>
  <si>
    <t>Фильтр антибактериальный</t>
  </si>
  <si>
    <t>Сетка полипропилен, одноразовый, 30х30</t>
  </si>
  <si>
    <t>Сетка полипропилен, одноразовый, 15х15</t>
  </si>
  <si>
    <t xml:space="preserve">Спринцовка размер №9 с твердым наконечником </t>
  </si>
  <si>
    <t>Спринцовка №9 с твердым наконечником. Предназначена для медицинских целей в лечебных учреждениях и для индивидуального использования: для ирригации и отсасывания жидкости из полостей организма. 270 мл</t>
  </si>
  <si>
    <t xml:space="preserve">Спринцовка размер №1 с твердым наконечником </t>
  </si>
  <si>
    <t>Спринцовка №1 с твердым наконечником. Предназначена для медицинских целей в лечебных учреждениях и для индивидуального использования: для ирригации и отсасывания жидкости из полостей организма. 30 мл</t>
  </si>
  <si>
    <t>Щипцы геморроидальные окончатые прямые, 225 мм</t>
  </si>
  <si>
    <t>Азопирам 100,0 спиртовый</t>
  </si>
  <si>
    <t>флакон</t>
  </si>
  <si>
    <t>Щипцы гинекологические однозубые для оттягивания тела матки. Пулевые, 250мм</t>
  </si>
  <si>
    <t xml:space="preserve">спиртовый раствор 100,0 набор реагентов для контроля качества для передстерил-й очистки изделий медицинского назначения раствор 1%-100,0 </t>
  </si>
  <si>
    <t>Итого</t>
  </si>
  <si>
    <t>ЕДПО -емкость контейнер 10-01</t>
  </si>
  <si>
    <t>Емкость-контейнер полимерный ЕДПО 10-01 предназначен для дезинфекции и предстерилизационной обработки медицинских изделий. Каждая емкость-контейнер представляет собой комплект, состоящий из корпуса (непрозрачная полимерная емкость), поддона (перфорированная емкость), предназначенного для погружения инструментария в дезинфицирующий раствор, пластины (гнета) и крышки. Пластина обеспечивает полное погружение обрабатываемых инструментов в дезинфицирующий раствор. Крышка позволяет избежать ингаляционного контакта с дезинфекантом медицинского персонала, что особенно важно при химической стерилизации. Наличие поддона исключает контакт раствора с руками, позволяет создавать активную циркуляцию и самостекание дезинфицирующего раствора. Технические параметры: габаритные размеры не менее 496*328*195мм, масса не более (3,7±0,185)кг, внутренний размер поддона по диагонали - не более 470 мм, внутренние размеры поддона не более 320*252*165мм, полный объем - 10 литров.</t>
  </si>
  <si>
    <t>Фенолфталеин 1% 100,0 спиртовый</t>
  </si>
  <si>
    <t>спиртовый раствор 1% 100,0мл</t>
  </si>
  <si>
    <t>Клеенка подкладная медицинская 25 метров в рулоне</t>
  </si>
  <si>
    <t>Ножницы остроконечные прямые 100мм. Тип – для разъединения тканей; Масса – 49 грамм; Общая длинна – 100 мм; Длинна рабочей части – 25 мм; Длинна рабочей части – 25 мм; Возможность повторной заточки.</t>
  </si>
  <si>
    <t xml:space="preserve">Набор для плеврального и грудного дренажа 13/2,5мм   </t>
  </si>
  <si>
    <t>Пинцент анатомический ПА 150 х 1.5 – анатомический инструмент, предназначенный для удерживания вспомогательных медицинских средств.</t>
  </si>
  <si>
    <t>Ранорасширитель брюшной гинеколической двумя сменной лопастями с разводом зеркал 220 мм; 9;</t>
  </si>
  <si>
    <t xml:space="preserve">Ранорасширитель брюшной гинеколической двумя сменной лопастями с разводом зеркал 220 мм; 9; </t>
  </si>
  <si>
    <t xml:space="preserve">Презервативы для УЗИ  в закрытой упоковке </t>
  </si>
  <si>
    <t xml:space="preserve">Иглодержатель сосудистый с твердосплавленными пластинами 160 мм     </t>
  </si>
  <si>
    <t xml:space="preserve">Иглодержатель сосудистый с твердосплавленными пластинами 200 мм     </t>
  </si>
  <si>
    <t xml:space="preserve">Иглодержатель сосудистый с твердосплавленными пластинами 250 мм    </t>
  </si>
  <si>
    <t>Магистраль теплообменник для инфузионных средств к аппарату Hotline</t>
  </si>
  <si>
    <t xml:space="preserve">Биологически инертный поливинилхлорид, видоизмененная инфузионно-трансфузионная линия, длиной 2,4 м, первичный объем заполнения магистрали(в мл) - 17,4, коннекцияинфузионного канала по  типу Luer-Lock. </t>
  </si>
  <si>
    <t>Нить хирургический капрон, нерассасывающая №3, 20метр, стерильный</t>
  </si>
  <si>
    <t>Нить хирургический капрон, нерассасывающая №4, 20метр, стерильный</t>
  </si>
  <si>
    <t>Нить хирургический капрон, нерассасывающая №5, 20метр, стерильный</t>
  </si>
  <si>
    <t>Шприц  тип Жанэ   150 мл одноразовый с наконечникам для катетерной насадки</t>
  </si>
  <si>
    <t>ИП "Магнит"</t>
  </si>
  <si>
    <t>ТОО "ОСТ-ФАРМ"</t>
  </si>
  <si>
    <t>ТОО "РОДИКС"</t>
  </si>
  <si>
    <t>ТОО "МакST-фарм"</t>
  </si>
  <si>
    <t>ТОО "IzidaMedLab"</t>
  </si>
  <si>
    <t>ТОО "Новомед КЗ"</t>
  </si>
  <si>
    <t>ТОО "АлМеда"</t>
  </si>
  <si>
    <t>ИП "STARLINE"</t>
  </si>
  <si>
    <t>ТОО "Ренисан"</t>
  </si>
  <si>
    <t>Руководитель ОГЗ и ЮС</t>
  </si>
  <si>
    <t xml:space="preserve"> Иманғали Д.Қ. </t>
  </si>
  <si>
    <t xml:space="preserve">Специалист по государственным закупкам </t>
  </si>
  <si>
    <t xml:space="preserve"> Корженко О.О. </t>
  </si>
  <si>
    <t>Юрист</t>
  </si>
  <si>
    <t xml:space="preserve"> Климова А.В. </t>
  </si>
  <si>
    <t>ТОО "АЛЬЯНС-ФАРМ" Цена</t>
  </si>
  <si>
    <t>ТОО "АЛЬЯНС-ФАРМ" Сумма</t>
  </si>
  <si>
    <t>не соответствует п.136 Правил № 375</t>
  </si>
  <si>
    <t>к протоколу 21 от 17.02.2023г.</t>
  </si>
  <si>
    <t>ИП "Лия" Цена</t>
  </si>
  <si>
    <t>ИП "Лия" Сумма</t>
  </si>
  <si>
    <t>ИП Ақберді Уалихан Цена</t>
  </si>
  <si>
    <t>ИП Ақберді Уалихан Сумма</t>
  </si>
  <si>
    <t>ТОО "ProfiMed.AST" Цена</t>
  </si>
  <si>
    <t>ТОО "ProfiMed.AST" Сумма</t>
  </si>
  <si>
    <t>ТОО "Эль-фарм" Цена</t>
  </si>
  <si>
    <t>ТОО "Эль-фарм" Сумма</t>
  </si>
  <si>
    <t>ТОО "Атлант Компани" Цена</t>
  </si>
  <si>
    <t>ТОО "Атлант Компани" Сумма</t>
  </si>
  <si>
    <t>ТОО "КАЗМЕДИМПОРТ" Цена</t>
  </si>
  <si>
    <t>ТОО "КАЗМЕДИМПОРТ" Сумма</t>
  </si>
  <si>
    <t>ТОО "A.N.P." Цена</t>
  </si>
  <si>
    <t>ТОО "A.N.P." Сумма</t>
  </si>
  <si>
    <t>ТОО "ДиАКиТ" Цена</t>
  </si>
  <si>
    <t>ТОО "ДиАКиТ" Сумма</t>
  </si>
  <si>
    <t>ТОО "Центр Медицинской Техники" Цена</t>
  </si>
  <si>
    <t>ТОО "Центр Медицинской Техники"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</si>
</sst>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6" fillId="0" borderId="0" xfId="1" applyFont="1"/>
    <xf numFmtId="0" fontId="7" fillId="0" borderId="2" xfId="1" applyFont="1" applyBorder="1" applyAlignment="1">
      <alignment horizontal="center" vertical="center" wrapText="1"/>
    </xf>
    <xf numFmtId="0" fontId="6" fillId="0" borderId="0" xfId="1" applyFont="1" applyFill="1"/>
    <xf numFmtId="0" fontId="7" fillId="0" borderId="0" xfId="1" applyFont="1"/>
    <xf numFmtId="0" fontId="6" fillId="0" borderId="2" xfId="1" applyFont="1" applyBorder="1"/>
    <xf numFmtId="0" fontId="6" fillId="0" borderId="0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0" fontId="8" fillId="0" borderId="2" xfId="5" applyFont="1" applyFill="1" applyBorder="1" applyAlignment="1">
      <alignment vertical="top" wrapText="1"/>
    </xf>
    <xf numFmtId="0" fontId="7" fillId="0" borderId="2" xfId="5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2" xfId="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6" fillId="0" borderId="0" xfId="1" applyNumberFormat="1" applyFont="1"/>
    <xf numFmtId="4" fontId="7" fillId="0" borderId="2" xfId="1" applyNumberFormat="1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vertical="center" wrapText="1"/>
    </xf>
    <xf numFmtId="0" fontId="8" fillId="0" borderId="2" xfId="5" applyFont="1" applyFill="1" applyBorder="1" applyAlignment="1">
      <alignment vertical="center" wrapText="1"/>
    </xf>
    <xf numFmtId="4" fontId="8" fillId="0" borderId="2" xfId="5" applyNumberFormat="1" applyFont="1" applyFill="1" applyBorder="1" applyAlignment="1">
      <alignment horizontal="right" vertical="center" wrapText="1"/>
    </xf>
    <xf numFmtId="0" fontId="9" fillId="2" borderId="2" xfId="19" applyNumberFormat="1" applyFont="1" applyFill="1" applyBorder="1" applyAlignment="1">
      <alignment horizontal="center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0" fontId="6" fillId="0" borderId="0" xfId="1" applyFont="1" applyAlignment="1">
      <alignment vertical="center"/>
    </xf>
    <xf numFmtId="0" fontId="7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1" fillId="0" borderId="2" xfId="5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4" fontId="7" fillId="0" borderId="2" xfId="5" applyNumberFormat="1" applyFont="1" applyFill="1" applyBorder="1" applyAlignment="1">
      <alignment horizontal="right" vertical="center"/>
    </xf>
    <xf numFmtId="4" fontId="7" fillId="0" borderId="0" xfId="5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6" fillId="0" borderId="0" xfId="0" applyFont="1" applyFill="1" applyBorder="1" applyAlignment="1">
      <alignment vertical="center" wrapText="1"/>
    </xf>
    <xf numFmtId="43" fontId="6" fillId="0" borderId="2" xfId="23" applyFont="1" applyBorder="1" applyAlignment="1">
      <alignment horizontal="center" vertical="center" wrapText="1"/>
    </xf>
    <xf numFmtId="43" fontId="6" fillId="0" borderId="2" xfId="23" applyFont="1" applyBorder="1" applyAlignment="1">
      <alignment horizontal="right" vertical="center" wrapText="1"/>
    </xf>
    <xf numFmtId="43" fontId="6" fillId="4" borderId="2" xfId="23" applyFont="1" applyFill="1" applyBorder="1" applyAlignment="1">
      <alignment horizontal="right" vertical="center" wrapText="1"/>
    </xf>
    <xf numFmtId="43" fontId="6" fillId="0" borderId="2" xfId="23" applyFont="1" applyFill="1" applyBorder="1" applyAlignment="1">
      <alignment horizontal="right" vertical="center" wrapText="1"/>
    </xf>
    <xf numFmtId="43" fontId="6" fillId="3" borderId="2" xfId="23" applyFont="1" applyFill="1" applyBorder="1" applyAlignment="1">
      <alignment horizontal="right" vertical="center" wrapText="1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43" fontId="6" fillId="0" borderId="2" xfId="23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1" applyFont="1" applyAlignment="1">
      <alignment horizontal="center"/>
    </xf>
    <xf numFmtId="43" fontId="7" fillId="0" borderId="2" xfId="23" applyFont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3" fontId="6" fillId="0" borderId="0" xfId="23" applyFont="1" applyAlignment="1">
      <alignment horizontal="right" vertical="center" wrapText="1"/>
    </xf>
    <xf numFmtId="43" fontId="6" fillId="0" borderId="0" xfId="23" applyFont="1" applyFill="1" applyAlignment="1">
      <alignment horizontal="right" vertical="center" wrapText="1"/>
    </xf>
    <xf numFmtId="43" fontId="7" fillId="0" borderId="0" xfId="23" applyFont="1" applyAlignment="1">
      <alignment horizontal="right" vertical="center" wrapText="1"/>
    </xf>
    <xf numFmtId="0" fontId="7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2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tabSelected="1" view="pageBreakPreview" zoomScale="60" workbookViewId="0">
      <selection activeCell="J51" sqref="J51"/>
    </sheetView>
  </sheetViews>
  <sheetFormatPr defaultColWidth="8.85546875" defaultRowHeight="15.75" x14ac:dyDescent="0.25"/>
  <cols>
    <col min="1" max="1" width="6.28515625" style="4" customWidth="1"/>
    <col min="2" max="2" width="26.140625" style="29" customWidth="1"/>
    <col min="3" max="3" width="68.42578125" style="4" customWidth="1"/>
    <col min="4" max="4" width="10.140625" style="15" customWidth="1"/>
    <col min="5" max="5" width="10.5703125" style="4" customWidth="1"/>
    <col min="6" max="6" width="12.85546875" style="19" customWidth="1"/>
    <col min="7" max="7" width="17.140625" style="38" customWidth="1"/>
    <col min="8" max="8" width="25.28515625" style="49" customWidth="1"/>
    <col min="9" max="11" width="25.28515625" style="4" customWidth="1"/>
    <col min="12" max="12" width="25.28515625" style="49" customWidth="1"/>
    <col min="13" max="18" width="25.28515625" style="4" customWidth="1"/>
    <col min="19" max="19" width="25.28515625" style="49" customWidth="1"/>
    <col min="20" max="23" width="25.28515625" style="4" customWidth="1"/>
    <col min="24" max="24" width="25.28515625" style="49" customWidth="1"/>
    <col min="25" max="27" width="25.28515625" style="4" customWidth="1"/>
    <col min="28" max="28" width="25.28515625" style="49" customWidth="1"/>
    <col min="29" max="35" width="25.28515625" style="4" customWidth="1"/>
    <col min="36" max="36" width="23.5703125" style="56" customWidth="1"/>
    <col min="37" max="16384" width="8.85546875" style="4"/>
  </cols>
  <sheetData>
    <row r="1" spans="1:36" x14ac:dyDescent="0.25">
      <c r="E1" s="4" t="s">
        <v>0</v>
      </c>
    </row>
    <row r="2" spans="1:36" x14ac:dyDescent="0.25">
      <c r="E2" s="4" t="s">
        <v>105</v>
      </c>
    </row>
    <row r="4" spans="1:36" ht="15.75" customHeight="1" x14ac:dyDescent="0.25">
      <c r="A4" s="59" t="s">
        <v>1</v>
      </c>
      <c r="B4" s="59"/>
      <c r="C4" s="59"/>
      <c r="D4" s="59"/>
      <c r="E4" s="59"/>
      <c r="F4" s="59"/>
      <c r="G4" s="59"/>
    </row>
    <row r="5" spans="1:36" ht="53.25" customHeight="1" x14ac:dyDescent="0.25">
      <c r="A5" s="5" t="s">
        <v>2</v>
      </c>
      <c r="B5" s="5" t="s">
        <v>3</v>
      </c>
      <c r="C5" s="5" t="s">
        <v>9</v>
      </c>
      <c r="D5" s="5" t="s">
        <v>4</v>
      </c>
      <c r="E5" s="5" t="s">
        <v>5</v>
      </c>
      <c r="F5" s="20" t="s">
        <v>6</v>
      </c>
      <c r="G5" s="5" t="s">
        <v>7</v>
      </c>
      <c r="H5" s="5" t="s">
        <v>87</v>
      </c>
      <c r="I5" s="5" t="s">
        <v>106</v>
      </c>
      <c r="J5" s="5" t="s">
        <v>107</v>
      </c>
      <c r="K5" s="5" t="s">
        <v>88</v>
      </c>
      <c r="L5" s="5" t="s">
        <v>89</v>
      </c>
      <c r="M5" s="5" t="s">
        <v>102</v>
      </c>
      <c r="N5" s="5" t="s">
        <v>103</v>
      </c>
      <c r="O5" s="5" t="s">
        <v>108</v>
      </c>
      <c r="P5" s="5" t="s">
        <v>109</v>
      </c>
      <c r="Q5" s="5" t="s">
        <v>110</v>
      </c>
      <c r="R5" s="5" t="s">
        <v>111</v>
      </c>
      <c r="S5" s="5" t="s">
        <v>90</v>
      </c>
      <c r="T5" s="5" t="s">
        <v>112</v>
      </c>
      <c r="U5" s="5" t="s">
        <v>113</v>
      </c>
      <c r="V5" s="5" t="s">
        <v>114</v>
      </c>
      <c r="W5" s="5" t="s">
        <v>115</v>
      </c>
      <c r="X5" s="5" t="s">
        <v>91</v>
      </c>
      <c r="Y5" s="5" t="s">
        <v>116</v>
      </c>
      <c r="Z5" s="5" t="s">
        <v>117</v>
      </c>
      <c r="AA5" s="5" t="s">
        <v>92</v>
      </c>
      <c r="AB5" s="5" t="s">
        <v>93</v>
      </c>
      <c r="AC5" s="5" t="s">
        <v>118</v>
      </c>
      <c r="AD5" s="5" t="s">
        <v>119</v>
      </c>
      <c r="AE5" s="5" t="s">
        <v>120</v>
      </c>
      <c r="AF5" s="5" t="s">
        <v>121</v>
      </c>
      <c r="AG5" s="5" t="s">
        <v>94</v>
      </c>
      <c r="AH5" s="5" t="s">
        <v>95</v>
      </c>
      <c r="AI5" s="5" t="s">
        <v>122</v>
      </c>
      <c r="AJ5" s="55" t="s">
        <v>123</v>
      </c>
    </row>
    <row r="6" spans="1:36" ht="14.45" customHeight="1" x14ac:dyDescent="0.25">
      <c r="A6" s="62" t="s">
        <v>11</v>
      </c>
      <c r="B6" s="63"/>
      <c r="C6" s="63"/>
      <c r="D6" s="63"/>
      <c r="E6" s="63"/>
      <c r="F6" s="63"/>
      <c r="G6" s="64"/>
      <c r="H6" s="50"/>
      <c r="I6" s="8"/>
      <c r="J6" s="8"/>
      <c r="K6" s="8"/>
      <c r="L6" s="50"/>
      <c r="M6" s="8"/>
      <c r="N6" s="8"/>
      <c r="O6" s="8"/>
      <c r="P6" s="8"/>
      <c r="Q6" s="8"/>
      <c r="R6" s="8"/>
      <c r="S6" s="50"/>
      <c r="T6" s="8"/>
      <c r="U6" s="8"/>
      <c r="V6" s="8"/>
      <c r="W6" s="8"/>
      <c r="X6" s="50"/>
      <c r="Y6" s="8"/>
      <c r="Z6" s="8"/>
      <c r="AA6" s="8"/>
      <c r="AB6" s="50"/>
      <c r="AC6" s="8"/>
      <c r="AD6" s="8"/>
      <c r="AE6" s="8"/>
      <c r="AF6" s="8"/>
      <c r="AG6" s="8"/>
      <c r="AH6" s="8"/>
      <c r="AI6" s="8"/>
      <c r="AJ6" s="45"/>
    </row>
    <row r="7" spans="1:36" ht="45" x14ac:dyDescent="0.25">
      <c r="A7" s="34">
        <v>1</v>
      </c>
      <c r="B7" s="22" t="s">
        <v>62</v>
      </c>
      <c r="C7" s="13" t="s">
        <v>65</v>
      </c>
      <c r="D7" s="16" t="s">
        <v>63</v>
      </c>
      <c r="E7" s="16">
        <v>83</v>
      </c>
      <c r="F7" s="21">
        <v>1980</v>
      </c>
      <c r="G7" s="23">
        <f t="shared" ref="G7:G51" si="0">E7*F7</f>
        <v>164340</v>
      </c>
      <c r="H7" s="44"/>
      <c r="I7" s="45"/>
      <c r="J7" s="45"/>
      <c r="K7" s="45"/>
      <c r="L7" s="44"/>
      <c r="M7" s="45"/>
      <c r="N7" s="45"/>
      <c r="O7" s="45"/>
      <c r="P7" s="45"/>
      <c r="Q7" s="45"/>
      <c r="R7" s="45"/>
      <c r="S7" s="44"/>
      <c r="T7" s="45"/>
      <c r="U7" s="45"/>
      <c r="V7" s="45"/>
      <c r="W7" s="45"/>
      <c r="X7" s="44"/>
      <c r="Y7" s="45"/>
      <c r="Z7" s="45"/>
      <c r="AA7" s="45"/>
      <c r="AB7" s="44"/>
      <c r="AC7" s="45"/>
      <c r="AD7" s="45"/>
      <c r="AE7" s="46">
        <v>1980</v>
      </c>
      <c r="AF7" s="46">
        <f>E7*AE7</f>
        <v>164340</v>
      </c>
      <c r="AG7" s="45"/>
      <c r="AH7" s="45"/>
      <c r="AI7" s="45"/>
      <c r="AJ7" s="45"/>
    </row>
    <row r="8" spans="1:36" s="6" customFormat="1" ht="120" x14ac:dyDescent="0.25">
      <c r="A8" s="34">
        <v>2</v>
      </c>
      <c r="B8" s="22" t="s">
        <v>15</v>
      </c>
      <c r="C8" s="13" t="s">
        <v>16</v>
      </c>
      <c r="D8" s="16" t="s">
        <v>17</v>
      </c>
      <c r="E8" s="16">
        <v>3</v>
      </c>
      <c r="F8" s="21">
        <v>135000</v>
      </c>
      <c r="G8" s="23">
        <f t="shared" si="0"/>
        <v>405000</v>
      </c>
      <c r="H8" s="51"/>
      <c r="I8" s="47"/>
      <c r="J8" s="47"/>
      <c r="K8" s="47"/>
      <c r="L8" s="51"/>
      <c r="M8" s="47"/>
      <c r="N8" s="47"/>
      <c r="O8" s="47"/>
      <c r="P8" s="47"/>
      <c r="Q8" s="47"/>
      <c r="R8" s="47"/>
      <c r="S8" s="51"/>
      <c r="T8" s="47"/>
      <c r="U8" s="47"/>
      <c r="V8" s="47"/>
      <c r="W8" s="47"/>
      <c r="X8" s="51"/>
      <c r="Y8" s="44" t="s">
        <v>104</v>
      </c>
      <c r="Z8" s="44"/>
      <c r="AA8" s="47"/>
      <c r="AB8" s="51"/>
      <c r="AC8" s="47"/>
      <c r="AD8" s="47"/>
      <c r="AE8" s="47"/>
      <c r="AF8" s="47"/>
      <c r="AG8" s="47"/>
      <c r="AH8" s="47"/>
      <c r="AI8" s="47"/>
      <c r="AJ8" s="47"/>
    </row>
    <row r="9" spans="1:36" s="6" customFormat="1" ht="105" x14ac:dyDescent="0.25">
      <c r="A9" s="34">
        <v>3</v>
      </c>
      <c r="B9" s="22" t="s">
        <v>32</v>
      </c>
      <c r="C9" s="13" t="s">
        <v>33</v>
      </c>
      <c r="D9" s="16" t="s">
        <v>17</v>
      </c>
      <c r="E9" s="16">
        <v>3350</v>
      </c>
      <c r="F9" s="21">
        <v>640</v>
      </c>
      <c r="G9" s="23">
        <f t="shared" si="0"/>
        <v>2144000</v>
      </c>
      <c r="H9" s="51"/>
      <c r="I9" s="47"/>
      <c r="J9" s="47"/>
      <c r="K9" s="47"/>
      <c r="L9" s="51"/>
      <c r="M9" s="47"/>
      <c r="N9" s="47"/>
      <c r="O9" s="47"/>
      <c r="P9" s="47"/>
      <c r="Q9" s="47"/>
      <c r="R9" s="47"/>
      <c r="S9" s="51"/>
      <c r="T9" s="47"/>
      <c r="U9" s="47"/>
      <c r="V9" s="47"/>
      <c r="W9" s="47"/>
      <c r="X9" s="51"/>
      <c r="Y9" s="51"/>
      <c r="Z9" s="51"/>
      <c r="AA9" s="47"/>
      <c r="AB9" s="51"/>
      <c r="AC9" s="47"/>
      <c r="AD9" s="47"/>
      <c r="AE9" s="47"/>
      <c r="AF9" s="47"/>
      <c r="AG9" s="47"/>
      <c r="AH9" s="47"/>
      <c r="AI9" s="47"/>
      <c r="AJ9" s="47"/>
    </row>
    <row r="10" spans="1:36" s="6" customFormat="1" ht="30" x14ac:dyDescent="0.25">
      <c r="A10" s="34">
        <v>4</v>
      </c>
      <c r="B10" s="22" t="s">
        <v>18</v>
      </c>
      <c r="C10" s="13" t="s">
        <v>20</v>
      </c>
      <c r="D10" s="16" t="s">
        <v>17</v>
      </c>
      <c r="E10" s="33">
        <v>1384</v>
      </c>
      <c r="F10" s="21">
        <v>63.92</v>
      </c>
      <c r="G10" s="23">
        <f t="shared" si="0"/>
        <v>88465.279999999999</v>
      </c>
      <c r="H10" s="51"/>
      <c r="I10" s="47"/>
      <c r="J10" s="47"/>
      <c r="K10" s="47"/>
      <c r="L10" s="51"/>
      <c r="M10" s="47"/>
      <c r="N10" s="47"/>
      <c r="O10" s="47"/>
      <c r="P10" s="47"/>
      <c r="Q10" s="47"/>
      <c r="R10" s="47"/>
      <c r="S10" s="51"/>
      <c r="T10" s="47"/>
      <c r="U10" s="47"/>
      <c r="V10" s="47"/>
      <c r="W10" s="47"/>
      <c r="X10" s="51"/>
      <c r="Y10" s="51"/>
      <c r="Z10" s="51"/>
      <c r="AA10" s="47"/>
      <c r="AB10" s="51"/>
      <c r="AC10" s="47"/>
      <c r="AD10" s="47"/>
      <c r="AE10" s="47"/>
      <c r="AF10" s="47"/>
      <c r="AG10" s="47"/>
      <c r="AH10" s="47"/>
      <c r="AI10" s="47"/>
      <c r="AJ10" s="47"/>
    </row>
    <row r="11" spans="1:36" s="6" customFormat="1" ht="30" x14ac:dyDescent="0.25">
      <c r="A11" s="34">
        <v>5</v>
      </c>
      <c r="B11" s="22" t="s">
        <v>19</v>
      </c>
      <c r="C11" s="13" t="s">
        <v>21</v>
      </c>
      <c r="D11" s="16" t="s">
        <v>17</v>
      </c>
      <c r="E11" s="16">
        <v>280</v>
      </c>
      <c r="F11" s="21">
        <v>59.74</v>
      </c>
      <c r="G11" s="23">
        <f t="shared" si="0"/>
        <v>16727.2</v>
      </c>
      <c r="H11" s="51"/>
      <c r="I11" s="47"/>
      <c r="J11" s="47"/>
      <c r="K11" s="47"/>
      <c r="L11" s="51"/>
      <c r="M11" s="47"/>
      <c r="N11" s="47"/>
      <c r="O11" s="47"/>
      <c r="P11" s="47"/>
      <c r="Q11" s="47"/>
      <c r="R11" s="47"/>
      <c r="S11" s="51"/>
      <c r="T11" s="47"/>
      <c r="U11" s="47"/>
      <c r="V11" s="47"/>
      <c r="W11" s="47"/>
      <c r="X11" s="51"/>
      <c r="Y11" s="51"/>
      <c r="Z11" s="51"/>
      <c r="AA11" s="47"/>
      <c r="AB11" s="51"/>
      <c r="AC11" s="47"/>
      <c r="AD11" s="47"/>
      <c r="AE11" s="47"/>
      <c r="AF11" s="47"/>
      <c r="AG11" s="47"/>
      <c r="AH11" s="47"/>
      <c r="AI11" s="47"/>
      <c r="AJ11" s="47"/>
    </row>
    <row r="12" spans="1:36" s="6" customFormat="1" ht="45" x14ac:dyDescent="0.25">
      <c r="A12" s="34">
        <v>6</v>
      </c>
      <c r="B12" s="22" t="s">
        <v>12</v>
      </c>
      <c r="C12" s="13" t="s">
        <v>14</v>
      </c>
      <c r="D12" s="16" t="s">
        <v>13</v>
      </c>
      <c r="E12" s="16">
        <v>87</v>
      </c>
      <c r="F12" s="21">
        <v>5505.17</v>
      </c>
      <c r="G12" s="23">
        <f t="shared" si="0"/>
        <v>478949.79</v>
      </c>
      <c r="H12" s="51"/>
      <c r="I12" s="47"/>
      <c r="J12" s="47"/>
      <c r="K12" s="47"/>
      <c r="L12" s="51"/>
      <c r="M12" s="48">
        <v>4200</v>
      </c>
      <c r="N12" s="48">
        <f>E12*M12</f>
        <v>365400</v>
      </c>
      <c r="O12" s="47"/>
      <c r="P12" s="47"/>
      <c r="Q12" s="47">
        <v>4340</v>
      </c>
      <c r="R12" s="47"/>
      <c r="S12" s="51"/>
      <c r="T12" s="47"/>
      <c r="U12" s="47"/>
      <c r="V12" s="47"/>
      <c r="W12" s="47"/>
      <c r="X12" s="51"/>
      <c r="Y12" s="51"/>
      <c r="Z12" s="51"/>
      <c r="AA12" s="47"/>
      <c r="AB12" s="44" t="s">
        <v>104</v>
      </c>
      <c r="AC12" s="47"/>
      <c r="AD12" s="47"/>
      <c r="AE12" s="47"/>
      <c r="AF12" s="47"/>
      <c r="AG12" s="47"/>
      <c r="AH12" s="47"/>
      <c r="AI12" s="47"/>
      <c r="AJ12" s="47"/>
    </row>
    <row r="13" spans="1:36" s="6" customFormat="1" ht="240" x14ac:dyDescent="0.25">
      <c r="A13" s="34">
        <v>7</v>
      </c>
      <c r="B13" s="22" t="s">
        <v>67</v>
      </c>
      <c r="C13" s="13" t="s">
        <v>68</v>
      </c>
      <c r="D13" s="16" t="s">
        <v>17</v>
      </c>
      <c r="E13" s="16">
        <v>12</v>
      </c>
      <c r="F13" s="21">
        <v>38220</v>
      </c>
      <c r="G13" s="23">
        <f t="shared" si="0"/>
        <v>458640</v>
      </c>
      <c r="H13" s="44"/>
      <c r="I13" s="47">
        <v>22800</v>
      </c>
      <c r="J13" s="47"/>
      <c r="K13" s="47">
        <v>17000</v>
      </c>
      <c r="L13" s="44" t="s">
        <v>104</v>
      </c>
      <c r="M13" s="48">
        <v>16500</v>
      </c>
      <c r="N13" s="48">
        <f>E13*M13</f>
        <v>198000</v>
      </c>
      <c r="O13" s="47"/>
      <c r="P13" s="47"/>
      <c r="Q13" s="47">
        <v>33320</v>
      </c>
      <c r="R13" s="47"/>
      <c r="S13" s="51"/>
      <c r="T13" s="47"/>
      <c r="U13" s="47"/>
      <c r="V13" s="47"/>
      <c r="W13" s="47"/>
      <c r="X13" s="51"/>
      <c r="Y13" s="51"/>
      <c r="Z13" s="51"/>
      <c r="AA13" s="47"/>
      <c r="AB13" s="51"/>
      <c r="AC13" s="47"/>
      <c r="AD13" s="47"/>
      <c r="AE13" s="47"/>
      <c r="AF13" s="47"/>
      <c r="AG13" s="44" t="s">
        <v>104</v>
      </c>
      <c r="AH13" s="47">
        <v>26410</v>
      </c>
      <c r="AI13" s="47">
        <v>18100</v>
      </c>
      <c r="AJ13" s="47"/>
    </row>
    <row r="14" spans="1:36" s="6" customFormat="1" ht="30" x14ac:dyDescent="0.25">
      <c r="A14" s="34">
        <v>8</v>
      </c>
      <c r="B14" s="13" t="s">
        <v>22</v>
      </c>
      <c r="C14" s="13" t="s">
        <v>22</v>
      </c>
      <c r="D14" s="16" t="s">
        <v>17</v>
      </c>
      <c r="E14" s="16">
        <v>12</v>
      </c>
      <c r="F14" s="21">
        <v>11500</v>
      </c>
      <c r="G14" s="23">
        <f t="shared" si="0"/>
        <v>138000</v>
      </c>
      <c r="H14" s="51"/>
      <c r="I14" s="47"/>
      <c r="J14" s="47"/>
      <c r="K14" s="47"/>
      <c r="L14" s="51"/>
      <c r="M14" s="47"/>
      <c r="N14" s="47"/>
      <c r="O14" s="47"/>
      <c r="P14" s="47"/>
      <c r="Q14" s="47"/>
      <c r="R14" s="47"/>
      <c r="S14" s="51"/>
      <c r="T14" s="47"/>
      <c r="U14" s="47"/>
      <c r="V14" s="47"/>
      <c r="W14" s="47"/>
      <c r="X14" s="51"/>
      <c r="Y14" s="51"/>
      <c r="Z14" s="51"/>
      <c r="AA14" s="47"/>
      <c r="AB14" s="51"/>
      <c r="AC14" s="47"/>
      <c r="AD14" s="47"/>
      <c r="AE14" s="47"/>
      <c r="AF14" s="47"/>
      <c r="AG14" s="47"/>
      <c r="AH14" s="47"/>
      <c r="AI14" s="47"/>
      <c r="AJ14" s="47"/>
    </row>
    <row r="15" spans="1:36" s="6" customFormat="1" ht="45" customHeight="1" x14ac:dyDescent="0.25">
      <c r="A15" s="34">
        <v>9</v>
      </c>
      <c r="B15" s="22" t="s">
        <v>78</v>
      </c>
      <c r="C15" s="13" t="s">
        <v>78</v>
      </c>
      <c r="D15" s="16" t="s">
        <v>17</v>
      </c>
      <c r="E15" s="16">
        <v>30</v>
      </c>
      <c r="F15" s="21">
        <v>3200</v>
      </c>
      <c r="G15" s="23">
        <f t="shared" si="0"/>
        <v>96000</v>
      </c>
      <c r="H15" s="51"/>
      <c r="I15" s="47"/>
      <c r="J15" s="47"/>
      <c r="K15" s="47"/>
      <c r="L15" s="51"/>
      <c r="M15" s="47"/>
      <c r="N15" s="47"/>
      <c r="O15" s="47"/>
      <c r="P15" s="47"/>
      <c r="Q15" s="47"/>
      <c r="R15" s="47"/>
      <c r="S15" s="51"/>
      <c r="T15" s="47"/>
      <c r="U15" s="47"/>
      <c r="V15" s="47"/>
      <c r="W15" s="47"/>
      <c r="X15" s="44" t="s">
        <v>104</v>
      </c>
      <c r="Y15" s="51"/>
      <c r="Z15" s="51"/>
      <c r="AA15" s="47"/>
      <c r="AB15" s="51"/>
      <c r="AC15" s="44" t="s">
        <v>104</v>
      </c>
      <c r="AD15" s="44"/>
      <c r="AE15" s="47"/>
      <c r="AF15" s="47"/>
      <c r="AG15" s="47"/>
      <c r="AH15" s="47"/>
      <c r="AI15" s="44" t="s">
        <v>104</v>
      </c>
      <c r="AJ15" s="47"/>
    </row>
    <row r="16" spans="1:36" s="6" customFormat="1" ht="38.25" customHeight="1" x14ac:dyDescent="0.25">
      <c r="A16" s="34">
        <v>10</v>
      </c>
      <c r="B16" s="22" t="s">
        <v>79</v>
      </c>
      <c r="C16" s="13" t="s">
        <v>79</v>
      </c>
      <c r="D16" s="16" t="s">
        <v>17</v>
      </c>
      <c r="E16" s="16">
        <v>20</v>
      </c>
      <c r="F16" s="21">
        <v>3200</v>
      </c>
      <c r="G16" s="23">
        <f t="shared" si="0"/>
        <v>64000</v>
      </c>
      <c r="H16" s="51"/>
      <c r="I16" s="47"/>
      <c r="J16" s="47"/>
      <c r="K16" s="47"/>
      <c r="L16" s="51"/>
      <c r="M16" s="47"/>
      <c r="N16" s="47"/>
      <c r="O16" s="47"/>
      <c r="P16" s="47"/>
      <c r="Q16" s="47"/>
      <c r="R16" s="47"/>
      <c r="S16" s="51"/>
      <c r="T16" s="47"/>
      <c r="U16" s="47"/>
      <c r="V16" s="47"/>
      <c r="W16" s="47"/>
      <c r="X16" s="44" t="s">
        <v>104</v>
      </c>
      <c r="Y16" s="51"/>
      <c r="Z16" s="51"/>
      <c r="AA16" s="47"/>
      <c r="AB16" s="51"/>
      <c r="AC16" s="44" t="s">
        <v>104</v>
      </c>
      <c r="AD16" s="44"/>
      <c r="AE16" s="47"/>
      <c r="AF16" s="47"/>
      <c r="AG16" s="47"/>
      <c r="AH16" s="47"/>
      <c r="AI16" s="47"/>
      <c r="AJ16" s="47"/>
    </row>
    <row r="17" spans="1:36" s="6" customFormat="1" ht="66.75" customHeight="1" x14ac:dyDescent="0.25">
      <c r="A17" s="34">
        <v>11</v>
      </c>
      <c r="B17" s="22" t="s">
        <v>80</v>
      </c>
      <c r="C17" s="13" t="s">
        <v>80</v>
      </c>
      <c r="D17" s="16" t="s">
        <v>17</v>
      </c>
      <c r="E17" s="16">
        <v>20</v>
      </c>
      <c r="F17" s="21">
        <v>3200</v>
      </c>
      <c r="G17" s="23">
        <f t="shared" si="0"/>
        <v>64000</v>
      </c>
      <c r="H17" s="51"/>
      <c r="I17" s="47"/>
      <c r="J17" s="47"/>
      <c r="K17" s="47"/>
      <c r="L17" s="51"/>
      <c r="M17" s="47"/>
      <c r="N17" s="47"/>
      <c r="O17" s="47"/>
      <c r="P17" s="47"/>
      <c r="Q17" s="47"/>
      <c r="R17" s="47"/>
      <c r="S17" s="51"/>
      <c r="T17" s="47"/>
      <c r="U17" s="47"/>
      <c r="V17" s="47"/>
      <c r="W17" s="47"/>
      <c r="X17" s="51"/>
      <c r="Y17" s="51"/>
      <c r="Z17" s="51"/>
      <c r="AA17" s="47"/>
      <c r="AB17" s="51"/>
      <c r="AC17" s="47"/>
      <c r="AD17" s="47"/>
      <c r="AE17" s="47"/>
      <c r="AF17" s="47"/>
      <c r="AG17" s="47"/>
      <c r="AH17" s="47"/>
      <c r="AI17" s="46">
        <v>3180</v>
      </c>
      <c r="AJ17" s="46">
        <f>E17*AI17</f>
        <v>63600</v>
      </c>
    </row>
    <row r="18" spans="1:36" s="6" customFormat="1" ht="43.5" customHeight="1" x14ac:dyDescent="0.25">
      <c r="A18" s="34">
        <v>12</v>
      </c>
      <c r="B18" s="22" t="s">
        <v>43</v>
      </c>
      <c r="C18" s="13" t="s">
        <v>43</v>
      </c>
      <c r="D18" s="16" t="s">
        <v>23</v>
      </c>
      <c r="E18" s="16">
        <v>1</v>
      </c>
      <c r="F18" s="21">
        <v>12350</v>
      </c>
      <c r="G18" s="23">
        <f t="shared" si="0"/>
        <v>12350</v>
      </c>
      <c r="H18" s="51"/>
      <c r="I18" s="47"/>
      <c r="J18" s="47"/>
      <c r="K18" s="47"/>
      <c r="L18" s="51"/>
      <c r="M18" s="47"/>
      <c r="N18" s="47"/>
      <c r="O18" s="47"/>
      <c r="P18" s="47"/>
      <c r="Q18" s="47"/>
      <c r="R18" s="47"/>
      <c r="S18" s="51"/>
      <c r="T18" s="47"/>
      <c r="U18" s="47"/>
      <c r="V18" s="47"/>
      <c r="W18" s="47"/>
      <c r="X18" s="51"/>
      <c r="Y18" s="51"/>
      <c r="Z18" s="51"/>
      <c r="AA18" s="47"/>
      <c r="AB18" s="51"/>
      <c r="AC18" s="47"/>
      <c r="AD18" s="47"/>
      <c r="AE18" s="47"/>
      <c r="AF18" s="47"/>
      <c r="AG18" s="47"/>
      <c r="AH18" s="47"/>
      <c r="AI18" s="47"/>
      <c r="AJ18" s="47"/>
    </row>
    <row r="19" spans="1:36" s="6" customFormat="1" ht="75" x14ac:dyDescent="0.25">
      <c r="A19" s="34">
        <v>13</v>
      </c>
      <c r="B19" s="22" t="s">
        <v>71</v>
      </c>
      <c r="C19" s="13" t="s">
        <v>26</v>
      </c>
      <c r="D19" s="16" t="s">
        <v>27</v>
      </c>
      <c r="E19" s="16">
        <v>250</v>
      </c>
      <c r="F19" s="21">
        <v>629.16</v>
      </c>
      <c r="G19" s="23">
        <f t="shared" si="0"/>
        <v>157290</v>
      </c>
      <c r="H19" s="51"/>
      <c r="I19" s="47"/>
      <c r="J19" s="47"/>
      <c r="K19" s="47"/>
      <c r="L19" s="51"/>
      <c r="M19" s="47"/>
      <c r="N19" s="47"/>
      <c r="O19" s="47"/>
      <c r="P19" s="47"/>
      <c r="Q19" s="47"/>
      <c r="R19" s="47"/>
      <c r="S19" s="51"/>
      <c r="T19" s="47"/>
      <c r="U19" s="47"/>
      <c r="V19" s="47"/>
      <c r="W19" s="47"/>
      <c r="X19" s="51"/>
      <c r="Y19" s="51"/>
      <c r="Z19" s="51"/>
      <c r="AA19" s="47"/>
      <c r="AB19" s="51"/>
      <c r="AC19" s="47"/>
      <c r="AD19" s="47"/>
      <c r="AE19" s="47"/>
      <c r="AF19" s="47"/>
      <c r="AG19" s="47"/>
      <c r="AH19" s="47"/>
      <c r="AI19" s="47"/>
      <c r="AJ19" s="47"/>
    </row>
    <row r="20" spans="1:36" s="6" customFormat="1" ht="36.75" customHeight="1" x14ac:dyDescent="0.25">
      <c r="A20" s="34">
        <v>14</v>
      </c>
      <c r="B20" s="22" t="s">
        <v>39</v>
      </c>
      <c r="C20" s="13" t="s">
        <v>39</v>
      </c>
      <c r="D20" s="16" t="s">
        <v>17</v>
      </c>
      <c r="E20" s="16">
        <v>20</v>
      </c>
      <c r="F20" s="21">
        <v>3400</v>
      </c>
      <c r="G20" s="23">
        <f t="shared" si="0"/>
        <v>68000</v>
      </c>
      <c r="H20" s="44" t="s">
        <v>104</v>
      </c>
      <c r="I20" s="47">
        <v>3300</v>
      </c>
      <c r="J20" s="47"/>
      <c r="K20" s="47"/>
      <c r="L20" s="51"/>
      <c r="M20" s="47"/>
      <c r="N20" s="47"/>
      <c r="O20" s="48">
        <v>3150</v>
      </c>
      <c r="P20" s="48">
        <f>E20*O20</f>
        <v>63000</v>
      </c>
      <c r="Q20" s="47"/>
      <c r="R20" s="47"/>
      <c r="S20" s="51"/>
      <c r="T20" s="47">
        <v>3400</v>
      </c>
      <c r="U20" s="47"/>
      <c r="V20" s="47"/>
      <c r="W20" s="47"/>
      <c r="X20" s="44" t="s">
        <v>104</v>
      </c>
      <c r="Y20" s="51"/>
      <c r="Z20" s="51"/>
      <c r="AA20" s="47"/>
      <c r="AB20" s="51"/>
      <c r="AC20" s="44" t="s">
        <v>104</v>
      </c>
      <c r="AD20" s="44"/>
      <c r="AE20" s="47"/>
      <c r="AF20" s="47"/>
      <c r="AG20" s="47"/>
      <c r="AH20" s="47"/>
      <c r="AI20" s="47">
        <v>3290</v>
      </c>
      <c r="AJ20" s="47"/>
    </row>
    <row r="21" spans="1:36" s="6" customFormat="1" ht="45" x14ac:dyDescent="0.25">
      <c r="A21" s="34">
        <v>15</v>
      </c>
      <c r="B21" s="22" t="s">
        <v>40</v>
      </c>
      <c r="C21" s="13" t="s">
        <v>40</v>
      </c>
      <c r="D21" s="16" t="s">
        <v>17</v>
      </c>
      <c r="E21" s="16">
        <v>20</v>
      </c>
      <c r="F21" s="21">
        <v>3600</v>
      </c>
      <c r="G21" s="23">
        <f t="shared" si="0"/>
        <v>72000</v>
      </c>
      <c r="H21" s="44" t="s">
        <v>104</v>
      </c>
      <c r="I21" s="48">
        <v>2900</v>
      </c>
      <c r="J21" s="48">
        <f>E21*I21</f>
        <v>58000</v>
      </c>
      <c r="K21" s="47"/>
      <c r="L21" s="51"/>
      <c r="M21" s="47"/>
      <c r="N21" s="47"/>
      <c r="O21" s="47">
        <v>3100</v>
      </c>
      <c r="P21" s="47"/>
      <c r="Q21" s="47"/>
      <c r="R21" s="47"/>
      <c r="S21" s="51"/>
      <c r="T21" s="47">
        <v>3550</v>
      </c>
      <c r="U21" s="47"/>
      <c r="V21" s="47"/>
      <c r="W21" s="47"/>
      <c r="X21" s="44"/>
      <c r="Y21" s="51"/>
      <c r="Z21" s="51"/>
      <c r="AA21" s="47"/>
      <c r="AB21" s="51"/>
      <c r="AC21" s="47"/>
      <c r="AD21" s="47"/>
      <c r="AE21" s="47"/>
      <c r="AF21" s="47"/>
      <c r="AG21" s="47"/>
      <c r="AH21" s="47"/>
      <c r="AI21" s="47"/>
      <c r="AJ21" s="47"/>
    </row>
    <row r="22" spans="1:36" s="6" customFormat="1" ht="45" x14ac:dyDescent="0.25">
      <c r="A22" s="34">
        <v>16</v>
      </c>
      <c r="B22" s="22" t="s">
        <v>41</v>
      </c>
      <c r="C22" s="13" t="s">
        <v>42</v>
      </c>
      <c r="D22" s="16" t="s">
        <v>17</v>
      </c>
      <c r="E22" s="16">
        <v>30</v>
      </c>
      <c r="F22" s="21">
        <v>3500</v>
      </c>
      <c r="G22" s="23">
        <f t="shared" si="0"/>
        <v>105000</v>
      </c>
      <c r="H22" s="44" t="s">
        <v>104</v>
      </c>
      <c r="I22" s="47">
        <v>3100</v>
      </c>
      <c r="J22" s="47"/>
      <c r="K22" s="47"/>
      <c r="L22" s="51"/>
      <c r="M22" s="47"/>
      <c r="N22" s="47"/>
      <c r="O22" s="48">
        <v>2990</v>
      </c>
      <c r="P22" s="48">
        <f>E22*O22</f>
        <v>89700</v>
      </c>
      <c r="Q22" s="47"/>
      <c r="R22" s="47"/>
      <c r="S22" s="51"/>
      <c r="T22" s="47">
        <v>3400</v>
      </c>
      <c r="U22" s="47"/>
      <c r="V22" s="47"/>
      <c r="W22" s="47"/>
      <c r="X22" s="44" t="s">
        <v>104</v>
      </c>
      <c r="Y22" s="51"/>
      <c r="Z22" s="51"/>
      <c r="AA22" s="47"/>
      <c r="AB22" s="51"/>
      <c r="AC22" s="47"/>
      <c r="AD22" s="47"/>
      <c r="AE22" s="47"/>
      <c r="AF22" s="47"/>
      <c r="AG22" s="47"/>
      <c r="AH22" s="47"/>
      <c r="AI22" s="47">
        <v>3500</v>
      </c>
      <c r="AJ22" s="47"/>
    </row>
    <row r="23" spans="1:36" s="6" customFormat="1" ht="45" customHeight="1" x14ac:dyDescent="0.25">
      <c r="A23" s="34">
        <v>17</v>
      </c>
      <c r="B23" s="22" t="s">
        <v>28</v>
      </c>
      <c r="C23" s="13" t="s">
        <v>28</v>
      </c>
      <c r="D23" s="16" t="s">
        <v>17</v>
      </c>
      <c r="E23" s="16">
        <v>880</v>
      </c>
      <c r="F23" s="21">
        <v>79</v>
      </c>
      <c r="G23" s="23">
        <f t="shared" si="0"/>
        <v>69520</v>
      </c>
      <c r="H23" s="51"/>
      <c r="I23" s="47"/>
      <c r="J23" s="47"/>
      <c r="K23" s="47"/>
      <c r="L23" s="51"/>
      <c r="M23" s="47"/>
      <c r="N23" s="47"/>
      <c r="O23" s="47"/>
      <c r="P23" s="47"/>
      <c r="Q23" s="47"/>
      <c r="R23" s="47"/>
      <c r="S23" s="51"/>
      <c r="T23" s="47"/>
      <c r="U23" s="47"/>
      <c r="V23" s="47"/>
      <c r="W23" s="47"/>
      <c r="X23" s="51"/>
      <c r="Y23" s="51"/>
      <c r="Z23" s="51"/>
      <c r="AA23" s="47"/>
      <c r="AB23" s="51"/>
      <c r="AC23" s="47"/>
      <c r="AD23" s="47"/>
      <c r="AE23" s="47"/>
      <c r="AF23" s="47"/>
      <c r="AG23" s="47"/>
      <c r="AH23" s="47"/>
      <c r="AI23" s="47"/>
      <c r="AJ23" s="47"/>
    </row>
    <row r="24" spans="1:36" s="6" customFormat="1" ht="48.75" customHeight="1" x14ac:dyDescent="0.25">
      <c r="A24" s="34">
        <v>18</v>
      </c>
      <c r="B24" s="22" t="s">
        <v>29</v>
      </c>
      <c r="C24" s="13" t="s">
        <v>29</v>
      </c>
      <c r="D24" s="16" t="s">
        <v>17</v>
      </c>
      <c r="E24" s="16">
        <v>330</v>
      </c>
      <c r="F24" s="21">
        <v>79</v>
      </c>
      <c r="G24" s="23">
        <f t="shared" si="0"/>
        <v>26070</v>
      </c>
      <c r="H24" s="51"/>
      <c r="I24" s="47"/>
      <c r="J24" s="47"/>
      <c r="K24" s="47"/>
      <c r="L24" s="51"/>
      <c r="M24" s="47"/>
      <c r="N24" s="47"/>
      <c r="O24" s="47"/>
      <c r="P24" s="47"/>
      <c r="Q24" s="47"/>
      <c r="R24" s="47"/>
      <c r="S24" s="51"/>
      <c r="T24" s="47"/>
      <c r="U24" s="47"/>
      <c r="V24" s="47"/>
      <c r="W24" s="47"/>
      <c r="X24" s="51"/>
      <c r="Y24" s="51"/>
      <c r="Z24" s="51"/>
      <c r="AA24" s="47"/>
      <c r="AB24" s="51"/>
      <c r="AC24" s="47"/>
      <c r="AD24" s="47"/>
      <c r="AE24" s="47"/>
      <c r="AF24" s="47"/>
      <c r="AG24" s="47"/>
      <c r="AH24" s="47"/>
      <c r="AI24" s="47"/>
      <c r="AJ24" s="47"/>
    </row>
    <row r="25" spans="1:36" s="6" customFormat="1" ht="60" x14ac:dyDescent="0.25">
      <c r="A25" s="34">
        <v>19</v>
      </c>
      <c r="B25" s="22" t="s">
        <v>81</v>
      </c>
      <c r="C25" s="13" t="s">
        <v>82</v>
      </c>
      <c r="D25" s="16" t="s">
        <v>17</v>
      </c>
      <c r="E25" s="16">
        <v>50</v>
      </c>
      <c r="F25" s="21">
        <v>16350</v>
      </c>
      <c r="G25" s="23">
        <f t="shared" si="0"/>
        <v>817500</v>
      </c>
      <c r="H25" s="51"/>
      <c r="I25" s="47"/>
      <c r="J25" s="47"/>
      <c r="K25" s="47"/>
      <c r="L25" s="51"/>
      <c r="M25" s="47"/>
      <c r="N25" s="47"/>
      <c r="O25" s="47"/>
      <c r="P25" s="47"/>
      <c r="Q25" s="47"/>
      <c r="R25" s="47"/>
      <c r="S25" s="44" t="s">
        <v>104</v>
      </c>
      <c r="T25" s="47"/>
      <c r="U25" s="47"/>
      <c r="V25" s="47"/>
      <c r="W25" s="47"/>
      <c r="X25" s="51"/>
      <c r="Y25" s="51"/>
      <c r="Z25" s="51"/>
      <c r="AA25" s="47"/>
      <c r="AB25" s="51"/>
      <c r="AC25" s="47"/>
      <c r="AD25" s="47"/>
      <c r="AE25" s="47"/>
      <c r="AF25" s="47"/>
      <c r="AG25" s="47"/>
      <c r="AH25" s="47"/>
      <c r="AI25" s="47"/>
      <c r="AJ25" s="47"/>
    </row>
    <row r="26" spans="1:36" s="6" customFormat="1" ht="60" x14ac:dyDescent="0.25">
      <c r="A26" s="34">
        <v>20</v>
      </c>
      <c r="B26" s="22" t="s">
        <v>30</v>
      </c>
      <c r="C26" s="13" t="s">
        <v>31</v>
      </c>
      <c r="D26" s="16" t="s">
        <v>17</v>
      </c>
      <c r="E26" s="16">
        <v>5</v>
      </c>
      <c r="F26" s="21">
        <v>45000</v>
      </c>
      <c r="G26" s="23">
        <f t="shared" si="0"/>
        <v>225000</v>
      </c>
      <c r="H26" s="51"/>
      <c r="I26" s="47">
        <v>23000</v>
      </c>
      <c r="J26" s="47"/>
      <c r="K26" s="47">
        <v>3990</v>
      </c>
      <c r="L26" s="51"/>
      <c r="M26" s="47"/>
      <c r="N26" s="47"/>
      <c r="O26" s="47"/>
      <c r="P26" s="47"/>
      <c r="Q26" s="47">
        <v>23800</v>
      </c>
      <c r="R26" s="47"/>
      <c r="S26" s="51"/>
      <c r="T26" s="47"/>
      <c r="U26" s="47"/>
      <c r="V26" s="47">
        <v>38460</v>
      </c>
      <c r="W26" s="47"/>
      <c r="X26" s="51"/>
      <c r="Y26" s="48">
        <v>15000</v>
      </c>
      <c r="Z26" s="48">
        <f>E26*Y26</f>
        <v>75000</v>
      </c>
      <c r="AA26" s="47"/>
      <c r="AB26" s="51"/>
      <c r="AC26" s="47"/>
      <c r="AD26" s="47"/>
      <c r="AE26" s="47"/>
      <c r="AF26" s="47"/>
      <c r="AG26" s="47"/>
      <c r="AH26" s="47">
        <v>42002.400000000001</v>
      </c>
      <c r="AI26" s="47">
        <v>34500</v>
      </c>
      <c r="AJ26" s="47"/>
    </row>
    <row r="27" spans="1:36" s="6" customFormat="1" ht="120" x14ac:dyDescent="0.25">
      <c r="A27" s="34">
        <v>21</v>
      </c>
      <c r="B27" s="22" t="s">
        <v>73</v>
      </c>
      <c r="C27" s="13" t="s">
        <v>34</v>
      </c>
      <c r="D27" s="16" t="s">
        <v>17</v>
      </c>
      <c r="E27" s="16">
        <v>165</v>
      </c>
      <c r="F27" s="21">
        <v>14006</v>
      </c>
      <c r="G27" s="23">
        <f t="shared" si="0"/>
        <v>2310990</v>
      </c>
      <c r="H27" s="51"/>
      <c r="I27" s="47"/>
      <c r="J27" s="47"/>
      <c r="K27" s="47"/>
      <c r="L27" s="51"/>
      <c r="M27" s="47"/>
      <c r="N27" s="47"/>
      <c r="O27" s="47"/>
      <c r="P27" s="47"/>
      <c r="Q27" s="47"/>
      <c r="R27" s="47"/>
      <c r="S27" s="51"/>
      <c r="T27" s="47"/>
      <c r="U27" s="47"/>
      <c r="V27" s="46">
        <v>14001.5</v>
      </c>
      <c r="W27" s="46">
        <f>E27*V27</f>
        <v>2310247.5</v>
      </c>
      <c r="X27" s="51"/>
      <c r="Y27" s="47"/>
      <c r="Z27" s="47"/>
      <c r="AA27" s="47"/>
      <c r="AB27" s="51"/>
      <c r="AC27" s="47"/>
      <c r="AD27" s="47"/>
      <c r="AE27" s="47"/>
      <c r="AF27" s="47"/>
      <c r="AG27" s="47"/>
      <c r="AH27" s="47"/>
      <c r="AI27" s="47"/>
      <c r="AJ27" s="47"/>
    </row>
    <row r="28" spans="1:36" s="6" customFormat="1" ht="45" x14ac:dyDescent="0.25">
      <c r="A28" s="34">
        <v>22</v>
      </c>
      <c r="B28" s="22" t="s">
        <v>83</v>
      </c>
      <c r="C28" s="13" t="s">
        <v>83</v>
      </c>
      <c r="D28" s="16" t="s">
        <v>17</v>
      </c>
      <c r="E28" s="16">
        <v>300</v>
      </c>
      <c r="F28" s="21">
        <v>570</v>
      </c>
      <c r="G28" s="23">
        <f t="shared" si="0"/>
        <v>171000</v>
      </c>
      <c r="H28" s="51"/>
      <c r="I28" s="47"/>
      <c r="J28" s="47"/>
      <c r="K28" s="47"/>
      <c r="L28" s="51"/>
      <c r="M28" s="47"/>
      <c r="N28" s="47"/>
      <c r="O28" s="47"/>
      <c r="P28" s="47"/>
      <c r="Q28" s="47"/>
      <c r="R28" s="47"/>
      <c r="S28" s="51"/>
      <c r="T28" s="47"/>
      <c r="U28" s="47"/>
      <c r="V28" s="47"/>
      <c r="W28" s="47"/>
      <c r="X28" s="51"/>
      <c r="Y28" s="47"/>
      <c r="Z28" s="47"/>
      <c r="AA28" s="47"/>
      <c r="AB28" s="51"/>
      <c r="AC28" s="47"/>
      <c r="AD28" s="47"/>
      <c r="AE28" s="47"/>
      <c r="AF28" s="47"/>
      <c r="AG28" s="47"/>
      <c r="AH28" s="47"/>
      <c r="AI28" s="47"/>
      <c r="AJ28" s="47"/>
    </row>
    <row r="29" spans="1:36" s="6" customFormat="1" ht="45" x14ac:dyDescent="0.25">
      <c r="A29" s="34">
        <v>23</v>
      </c>
      <c r="B29" s="22" t="s">
        <v>84</v>
      </c>
      <c r="C29" s="13" t="s">
        <v>84</v>
      </c>
      <c r="D29" s="16" t="s">
        <v>17</v>
      </c>
      <c r="E29" s="16">
        <v>550</v>
      </c>
      <c r="F29" s="21">
        <v>570</v>
      </c>
      <c r="G29" s="23">
        <f t="shared" si="0"/>
        <v>313500</v>
      </c>
      <c r="H29" s="51"/>
      <c r="I29" s="47"/>
      <c r="J29" s="47"/>
      <c r="K29" s="47"/>
      <c r="L29" s="51"/>
      <c r="M29" s="47"/>
      <c r="N29" s="47"/>
      <c r="O29" s="47"/>
      <c r="P29" s="47"/>
      <c r="Q29" s="47"/>
      <c r="R29" s="47"/>
      <c r="S29" s="51"/>
      <c r="T29" s="47"/>
      <c r="U29" s="47"/>
      <c r="V29" s="47"/>
      <c r="W29" s="47"/>
      <c r="X29" s="51"/>
      <c r="Y29" s="47"/>
      <c r="Z29" s="47"/>
      <c r="AA29" s="47"/>
      <c r="AB29" s="51"/>
      <c r="AC29" s="47"/>
      <c r="AD29" s="47"/>
      <c r="AE29" s="47"/>
      <c r="AF29" s="47"/>
      <c r="AG29" s="47"/>
      <c r="AH29" s="47"/>
      <c r="AI29" s="47"/>
      <c r="AJ29" s="47"/>
    </row>
    <row r="30" spans="1:36" s="6" customFormat="1" ht="45" x14ac:dyDescent="0.25">
      <c r="A30" s="34">
        <v>24</v>
      </c>
      <c r="B30" s="22" t="s">
        <v>85</v>
      </c>
      <c r="C30" s="13" t="s">
        <v>85</v>
      </c>
      <c r="D30" s="16" t="s">
        <v>17</v>
      </c>
      <c r="E30" s="16">
        <v>800</v>
      </c>
      <c r="F30" s="21">
        <v>570</v>
      </c>
      <c r="G30" s="23">
        <f t="shared" si="0"/>
        <v>456000</v>
      </c>
      <c r="H30" s="51"/>
      <c r="I30" s="47"/>
      <c r="J30" s="47"/>
      <c r="K30" s="47"/>
      <c r="L30" s="51"/>
      <c r="M30" s="47"/>
      <c r="N30" s="47"/>
      <c r="O30" s="47"/>
      <c r="P30" s="47"/>
      <c r="Q30" s="47"/>
      <c r="R30" s="47"/>
      <c r="S30" s="51"/>
      <c r="T30" s="47"/>
      <c r="U30" s="47"/>
      <c r="V30" s="47"/>
      <c r="W30" s="47"/>
      <c r="X30" s="51"/>
      <c r="Y30" s="47"/>
      <c r="Z30" s="47"/>
      <c r="AA30" s="47"/>
      <c r="AB30" s="51"/>
      <c r="AC30" s="47"/>
      <c r="AD30" s="47"/>
      <c r="AE30" s="47"/>
      <c r="AF30" s="47"/>
      <c r="AG30" s="47"/>
      <c r="AH30" s="47"/>
      <c r="AI30" s="47"/>
      <c r="AJ30" s="47"/>
    </row>
    <row r="31" spans="1:36" s="6" customFormat="1" ht="48.75" customHeight="1" x14ac:dyDescent="0.25">
      <c r="A31" s="34">
        <v>25</v>
      </c>
      <c r="B31" s="22" t="s">
        <v>35</v>
      </c>
      <c r="C31" s="13" t="s">
        <v>72</v>
      </c>
      <c r="D31" s="16" t="s">
        <v>17</v>
      </c>
      <c r="E31" s="16">
        <v>15</v>
      </c>
      <c r="F31" s="21">
        <v>2740.5</v>
      </c>
      <c r="G31" s="23">
        <f t="shared" si="0"/>
        <v>41107.5</v>
      </c>
      <c r="H31" s="44" t="s">
        <v>104</v>
      </c>
      <c r="I31" s="47">
        <v>2190</v>
      </c>
      <c r="J31" s="47"/>
      <c r="K31" s="47"/>
      <c r="L31" s="51"/>
      <c r="M31" s="47"/>
      <c r="N31" s="47"/>
      <c r="O31" s="47">
        <v>2100</v>
      </c>
      <c r="P31" s="47"/>
      <c r="Q31" s="47"/>
      <c r="R31" s="47"/>
      <c r="S31" s="51"/>
      <c r="T31" s="47">
        <v>2100</v>
      </c>
      <c r="U31" s="47"/>
      <c r="V31" s="47"/>
      <c r="W31" s="47"/>
      <c r="X31" s="44" t="s">
        <v>104</v>
      </c>
      <c r="Y31" s="47">
        <v>2700</v>
      </c>
      <c r="Z31" s="47"/>
      <c r="AA31" s="47"/>
      <c r="AB31" s="51"/>
      <c r="AC31" s="48">
        <v>1664</v>
      </c>
      <c r="AD31" s="48">
        <f>E31*AC31</f>
        <v>24960</v>
      </c>
      <c r="AE31" s="47"/>
      <c r="AF31" s="47"/>
      <c r="AG31" s="47"/>
      <c r="AH31" s="47"/>
      <c r="AI31" s="47">
        <v>2500</v>
      </c>
      <c r="AJ31" s="47"/>
    </row>
    <row r="32" spans="1:36" s="6" customFormat="1" ht="165" x14ac:dyDescent="0.25">
      <c r="A32" s="34">
        <v>26</v>
      </c>
      <c r="B32" s="22" t="s">
        <v>37</v>
      </c>
      <c r="C32" s="13" t="s">
        <v>36</v>
      </c>
      <c r="D32" s="16" t="s">
        <v>17</v>
      </c>
      <c r="E32" s="16">
        <v>5</v>
      </c>
      <c r="F32" s="21">
        <v>2632</v>
      </c>
      <c r="G32" s="23">
        <f t="shared" si="0"/>
        <v>13160</v>
      </c>
      <c r="H32" s="51"/>
      <c r="I32" s="47"/>
      <c r="J32" s="47"/>
      <c r="K32" s="47"/>
      <c r="L32" s="51"/>
      <c r="M32" s="47"/>
      <c r="N32" s="47"/>
      <c r="O32" s="47"/>
      <c r="P32" s="47"/>
      <c r="Q32" s="47"/>
      <c r="R32" s="47"/>
      <c r="S32" s="51"/>
      <c r="T32" s="47"/>
      <c r="U32" s="47"/>
      <c r="V32" s="47"/>
      <c r="W32" s="47"/>
      <c r="X32" s="51"/>
      <c r="Y32" s="47"/>
      <c r="Z32" s="47"/>
      <c r="AA32" s="47"/>
      <c r="AB32" s="51"/>
      <c r="AC32" s="47"/>
      <c r="AD32" s="47"/>
      <c r="AE32" s="47"/>
      <c r="AF32" s="47"/>
      <c r="AG32" s="47"/>
      <c r="AH32" s="47"/>
      <c r="AI32" s="47"/>
      <c r="AJ32" s="47"/>
    </row>
    <row r="33" spans="1:36" s="6" customFormat="1" ht="45" x14ac:dyDescent="0.25">
      <c r="A33" s="34">
        <v>27</v>
      </c>
      <c r="B33" s="22" t="s">
        <v>77</v>
      </c>
      <c r="C33" s="13" t="s">
        <v>38</v>
      </c>
      <c r="D33" s="16" t="s">
        <v>17</v>
      </c>
      <c r="E33" s="16">
        <v>200</v>
      </c>
      <c r="F33" s="21">
        <v>27.4</v>
      </c>
      <c r="G33" s="23">
        <f t="shared" si="0"/>
        <v>5480</v>
      </c>
      <c r="H33" s="51"/>
      <c r="I33" s="47"/>
      <c r="J33" s="47"/>
      <c r="K33" s="47"/>
      <c r="L33" s="51"/>
      <c r="M33" s="47"/>
      <c r="N33" s="47"/>
      <c r="O33" s="47"/>
      <c r="P33" s="47"/>
      <c r="Q33" s="47"/>
      <c r="R33" s="47"/>
      <c r="S33" s="51"/>
      <c r="T33" s="47"/>
      <c r="U33" s="47"/>
      <c r="V33" s="47"/>
      <c r="W33" s="47"/>
      <c r="X33" s="51"/>
      <c r="Y33" s="47"/>
      <c r="Z33" s="47"/>
      <c r="AA33" s="47"/>
      <c r="AB33" s="51"/>
      <c r="AC33" s="47"/>
      <c r="AD33" s="47"/>
      <c r="AE33" s="47"/>
      <c r="AF33" s="47"/>
      <c r="AG33" s="47"/>
      <c r="AH33" s="47"/>
      <c r="AI33" s="47"/>
      <c r="AJ33" s="47"/>
    </row>
    <row r="34" spans="1:36" s="6" customFormat="1" ht="45" x14ac:dyDescent="0.25">
      <c r="A34" s="34">
        <v>28</v>
      </c>
      <c r="B34" s="22" t="s">
        <v>44</v>
      </c>
      <c r="C34" s="13" t="s">
        <v>74</v>
      </c>
      <c r="D34" s="16" t="s">
        <v>17</v>
      </c>
      <c r="E34" s="16">
        <v>10</v>
      </c>
      <c r="F34" s="21">
        <v>2000</v>
      </c>
      <c r="G34" s="23">
        <f t="shared" si="0"/>
        <v>20000</v>
      </c>
      <c r="H34" s="51"/>
      <c r="I34" s="47"/>
      <c r="J34" s="47"/>
      <c r="K34" s="47"/>
      <c r="L34" s="51"/>
      <c r="M34" s="47"/>
      <c r="N34" s="47"/>
      <c r="O34" s="46">
        <v>1500</v>
      </c>
      <c r="P34" s="46">
        <f>E34*O34</f>
        <v>15000</v>
      </c>
      <c r="Q34" s="47"/>
      <c r="R34" s="47"/>
      <c r="S34" s="51"/>
      <c r="T34" s="47"/>
      <c r="U34" s="47"/>
      <c r="V34" s="47"/>
      <c r="W34" s="47"/>
      <c r="X34" s="51"/>
      <c r="Y34" s="47"/>
      <c r="Z34" s="47"/>
      <c r="AA34" s="47"/>
      <c r="AB34" s="51"/>
      <c r="AC34" s="47"/>
      <c r="AD34" s="47"/>
      <c r="AE34" s="47"/>
      <c r="AF34" s="47"/>
      <c r="AG34" s="47"/>
      <c r="AH34" s="47"/>
      <c r="AI34" s="47"/>
      <c r="AJ34" s="47"/>
    </row>
    <row r="35" spans="1:36" s="6" customFormat="1" ht="45" x14ac:dyDescent="0.25">
      <c r="A35" s="34">
        <v>29</v>
      </c>
      <c r="B35" s="22" t="s">
        <v>45</v>
      </c>
      <c r="C35" s="13" t="s">
        <v>46</v>
      </c>
      <c r="D35" s="16" t="s">
        <v>17</v>
      </c>
      <c r="E35" s="16">
        <v>30</v>
      </c>
      <c r="F35" s="21">
        <v>2500</v>
      </c>
      <c r="G35" s="23">
        <f t="shared" si="0"/>
        <v>75000</v>
      </c>
      <c r="H35" s="51"/>
      <c r="I35" s="47">
        <v>2174</v>
      </c>
      <c r="J35" s="47"/>
      <c r="K35" s="47"/>
      <c r="L35" s="51"/>
      <c r="M35" s="47"/>
      <c r="N35" s="47"/>
      <c r="O35" s="48">
        <v>2100</v>
      </c>
      <c r="P35" s="48">
        <f>E35*O35</f>
        <v>63000</v>
      </c>
      <c r="Q35" s="47"/>
      <c r="R35" s="47"/>
      <c r="S35" s="51"/>
      <c r="T35" s="47">
        <v>2100</v>
      </c>
      <c r="U35" s="47"/>
      <c r="V35" s="47"/>
      <c r="W35" s="47"/>
      <c r="X35" s="51"/>
      <c r="Y35" s="47"/>
      <c r="Z35" s="47"/>
      <c r="AA35" s="47"/>
      <c r="AB35" s="51"/>
      <c r="AC35" s="47"/>
      <c r="AD35" s="47"/>
      <c r="AE35" s="47"/>
      <c r="AF35" s="47"/>
      <c r="AG35" s="47"/>
      <c r="AH35" s="47"/>
      <c r="AI35" s="47">
        <v>2490</v>
      </c>
      <c r="AJ35" s="47"/>
    </row>
    <row r="36" spans="1:36" s="6" customFormat="1" ht="33" customHeight="1" x14ac:dyDescent="0.25">
      <c r="A36" s="34">
        <v>30</v>
      </c>
      <c r="B36" s="22" t="s">
        <v>47</v>
      </c>
      <c r="C36" s="13" t="s">
        <v>51</v>
      </c>
      <c r="D36" s="16" t="s">
        <v>17</v>
      </c>
      <c r="E36" s="16">
        <v>30</v>
      </c>
      <c r="F36" s="21">
        <v>1885</v>
      </c>
      <c r="G36" s="23">
        <f t="shared" si="0"/>
        <v>56550</v>
      </c>
      <c r="H36" s="44" t="s">
        <v>104</v>
      </c>
      <c r="I36" s="47">
        <v>1421</v>
      </c>
      <c r="J36" s="47"/>
      <c r="K36" s="47"/>
      <c r="L36" s="51"/>
      <c r="M36" s="47"/>
      <c r="N36" s="47"/>
      <c r="O36" s="47">
        <v>1500</v>
      </c>
      <c r="P36" s="47"/>
      <c r="Q36" s="47"/>
      <c r="R36" s="47"/>
      <c r="S36" s="51"/>
      <c r="T36" s="48">
        <v>1150</v>
      </c>
      <c r="U36" s="48">
        <f>E36*T36</f>
        <v>34500</v>
      </c>
      <c r="V36" s="47"/>
      <c r="W36" s="47"/>
      <c r="X36" s="44" t="s">
        <v>104</v>
      </c>
      <c r="Y36" s="47"/>
      <c r="Z36" s="47"/>
      <c r="AA36" s="47"/>
      <c r="AB36" s="51"/>
      <c r="AC36" s="47"/>
      <c r="AD36" s="47"/>
      <c r="AE36" s="47"/>
      <c r="AF36" s="47"/>
      <c r="AG36" s="47"/>
      <c r="AH36" s="47"/>
      <c r="AI36" s="47"/>
      <c r="AJ36" s="47"/>
    </row>
    <row r="37" spans="1:36" s="6" customFormat="1" ht="30" x14ac:dyDescent="0.25">
      <c r="A37" s="34">
        <v>31</v>
      </c>
      <c r="B37" s="22" t="s">
        <v>48</v>
      </c>
      <c r="C37" s="13" t="s">
        <v>48</v>
      </c>
      <c r="D37" s="16" t="s">
        <v>17</v>
      </c>
      <c r="E37" s="16">
        <v>20</v>
      </c>
      <c r="F37" s="21">
        <v>3200</v>
      </c>
      <c r="G37" s="23">
        <f t="shared" si="0"/>
        <v>64000</v>
      </c>
      <c r="H37" s="51"/>
      <c r="I37" s="47"/>
      <c r="J37" s="47"/>
      <c r="K37" s="47"/>
      <c r="L37" s="51"/>
      <c r="M37" s="47"/>
      <c r="N37" s="47"/>
      <c r="O37" s="47"/>
      <c r="P37" s="47"/>
      <c r="Q37" s="47"/>
      <c r="R37" s="47"/>
      <c r="S37" s="51"/>
      <c r="T37" s="47"/>
      <c r="U37" s="47"/>
      <c r="V37" s="47"/>
      <c r="W37" s="47"/>
      <c r="X37" s="51"/>
      <c r="Y37" s="47"/>
      <c r="Z37" s="47"/>
      <c r="AA37" s="47"/>
      <c r="AB37" s="51"/>
      <c r="AC37" s="47"/>
      <c r="AD37" s="47"/>
      <c r="AE37" s="47"/>
      <c r="AF37" s="47"/>
      <c r="AG37" s="47"/>
      <c r="AH37" s="47"/>
      <c r="AI37" s="47"/>
      <c r="AJ37" s="47"/>
    </row>
    <row r="38" spans="1:36" s="6" customFormat="1" ht="39" customHeight="1" x14ac:dyDescent="0.25">
      <c r="A38" s="34">
        <v>32</v>
      </c>
      <c r="B38" s="22" t="s">
        <v>49</v>
      </c>
      <c r="C38" s="13" t="s">
        <v>52</v>
      </c>
      <c r="D38" s="16" t="s">
        <v>17</v>
      </c>
      <c r="E38" s="16">
        <v>20</v>
      </c>
      <c r="F38" s="21">
        <v>3200</v>
      </c>
      <c r="G38" s="23">
        <f t="shared" si="0"/>
        <v>64000</v>
      </c>
      <c r="H38" s="44" t="s">
        <v>104</v>
      </c>
      <c r="I38" s="47">
        <v>3100</v>
      </c>
      <c r="J38" s="47"/>
      <c r="K38" s="47"/>
      <c r="L38" s="51"/>
      <c r="M38" s="47"/>
      <c r="N38" s="47"/>
      <c r="O38" s="47">
        <v>2800</v>
      </c>
      <c r="P38" s="47"/>
      <c r="Q38" s="47"/>
      <c r="R38" s="47"/>
      <c r="S38" s="51"/>
      <c r="T38" s="48">
        <v>2500</v>
      </c>
      <c r="U38" s="48">
        <f>E38*T38</f>
        <v>50000</v>
      </c>
      <c r="V38" s="47"/>
      <c r="W38" s="47"/>
      <c r="X38" s="44" t="s">
        <v>104</v>
      </c>
      <c r="Y38" s="47"/>
      <c r="Z38" s="47"/>
      <c r="AA38" s="47"/>
      <c r="AB38" s="51"/>
      <c r="AC38" s="44" t="s">
        <v>104</v>
      </c>
      <c r="AD38" s="44"/>
      <c r="AE38" s="47"/>
      <c r="AF38" s="47"/>
      <c r="AG38" s="47"/>
      <c r="AH38" s="47"/>
      <c r="AI38" s="47">
        <v>3170</v>
      </c>
      <c r="AJ38" s="47"/>
    </row>
    <row r="39" spans="1:36" s="6" customFormat="1" ht="31.5" x14ac:dyDescent="0.25">
      <c r="A39" s="34">
        <v>33</v>
      </c>
      <c r="B39" s="22" t="s">
        <v>50</v>
      </c>
      <c r="C39" s="13" t="s">
        <v>50</v>
      </c>
      <c r="D39" s="16" t="s">
        <v>17</v>
      </c>
      <c r="E39" s="16">
        <v>10</v>
      </c>
      <c r="F39" s="21">
        <v>2500</v>
      </c>
      <c r="G39" s="23">
        <f t="shared" si="0"/>
        <v>25000</v>
      </c>
      <c r="H39" s="51"/>
      <c r="I39" s="47">
        <v>2400</v>
      </c>
      <c r="J39" s="47"/>
      <c r="K39" s="47"/>
      <c r="L39" s="51"/>
      <c r="M39" s="47"/>
      <c r="N39" s="47"/>
      <c r="O39" s="47">
        <v>1900</v>
      </c>
      <c r="P39" s="47"/>
      <c r="Q39" s="47"/>
      <c r="R39" s="47"/>
      <c r="S39" s="51"/>
      <c r="T39" s="47">
        <v>1400</v>
      </c>
      <c r="U39" s="47"/>
      <c r="V39" s="47"/>
      <c r="W39" s="47"/>
      <c r="X39" s="44" t="s">
        <v>104</v>
      </c>
      <c r="Y39" s="47"/>
      <c r="Z39" s="47"/>
      <c r="AA39" s="47"/>
      <c r="AB39" s="51"/>
      <c r="AC39" s="48">
        <v>1350</v>
      </c>
      <c r="AD39" s="48">
        <f>E39*AC39</f>
        <v>13500</v>
      </c>
      <c r="AE39" s="47"/>
      <c r="AF39" s="47"/>
      <c r="AG39" s="47"/>
      <c r="AH39" s="47"/>
      <c r="AI39" s="47">
        <v>2490</v>
      </c>
      <c r="AJ39" s="47"/>
    </row>
    <row r="40" spans="1:36" s="6" customFormat="1" ht="86.25" customHeight="1" x14ac:dyDescent="0.25">
      <c r="A40" s="34">
        <v>34</v>
      </c>
      <c r="B40" s="22" t="s">
        <v>75</v>
      </c>
      <c r="C40" s="13" t="s">
        <v>76</v>
      </c>
      <c r="D40" s="16" t="s">
        <v>17</v>
      </c>
      <c r="E40" s="16">
        <v>6</v>
      </c>
      <c r="F40" s="21">
        <v>68000</v>
      </c>
      <c r="G40" s="23">
        <f t="shared" si="0"/>
        <v>408000</v>
      </c>
      <c r="H40" s="51"/>
      <c r="I40" s="47">
        <v>66000</v>
      </c>
      <c r="J40" s="47"/>
      <c r="K40" s="47"/>
      <c r="L40" s="51"/>
      <c r="M40" s="47"/>
      <c r="N40" s="47"/>
      <c r="O40" s="48">
        <v>59000</v>
      </c>
      <c r="P40" s="48">
        <f>E40*O40</f>
        <v>354000</v>
      </c>
      <c r="Q40" s="47"/>
      <c r="R40" s="47"/>
      <c r="S40" s="51"/>
      <c r="T40" s="47"/>
      <c r="U40" s="47"/>
      <c r="V40" s="47"/>
      <c r="W40" s="47"/>
      <c r="X40" s="51"/>
      <c r="Y40" s="47"/>
      <c r="Z40" s="47"/>
      <c r="AA40" s="47"/>
      <c r="AB40" s="51"/>
      <c r="AC40" s="44" t="s">
        <v>104</v>
      </c>
      <c r="AD40" s="44"/>
      <c r="AE40" s="47"/>
      <c r="AF40" s="47"/>
      <c r="AG40" s="47"/>
      <c r="AH40" s="47"/>
      <c r="AI40" s="47">
        <v>67300</v>
      </c>
      <c r="AJ40" s="47"/>
    </row>
    <row r="41" spans="1:36" s="6" customFormat="1" ht="67.5" customHeight="1" x14ac:dyDescent="0.25">
      <c r="A41" s="34">
        <v>35</v>
      </c>
      <c r="B41" s="22" t="s">
        <v>53</v>
      </c>
      <c r="C41" s="13" t="s">
        <v>53</v>
      </c>
      <c r="D41" s="16" t="s">
        <v>17</v>
      </c>
      <c r="E41" s="16">
        <v>10</v>
      </c>
      <c r="F41" s="21">
        <v>42500</v>
      </c>
      <c r="G41" s="23">
        <f t="shared" si="0"/>
        <v>425000</v>
      </c>
      <c r="H41" s="44" t="s">
        <v>104</v>
      </c>
      <c r="I41" s="47">
        <v>41000</v>
      </c>
      <c r="J41" s="47"/>
      <c r="K41" s="47"/>
      <c r="L41" s="51"/>
      <c r="M41" s="47"/>
      <c r="N41" s="47"/>
      <c r="O41" s="47">
        <v>42000</v>
      </c>
      <c r="P41" s="47"/>
      <c r="Q41" s="47"/>
      <c r="R41" s="47"/>
      <c r="S41" s="51"/>
      <c r="T41" s="47"/>
      <c r="U41" s="47"/>
      <c r="V41" s="47"/>
      <c r="W41" s="47"/>
      <c r="X41" s="44" t="s">
        <v>104</v>
      </c>
      <c r="Y41" s="47"/>
      <c r="Z41" s="47"/>
      <c r="AA41" s="47"/>
      <c r="AB41" s="51"/>
      <c r="AC41" s="48">
        <v>40960</v>
      </c>
      <c r="AD41" s="48">
        <f>E41*AC41</f>
        <v>409600</v>
      </c>
      <c r="AE41" s="47"/>
      <c r="AF41" s="47"/>
      <c r="AG41" s="47"/>
      <c r="AH41" s="47"/>
      <c r="AI41" s="47">
        <v>41850</v>
      </c>
      <c r="AJ41" s="47"/>
    </row>
    <row r="42" spans="1:36" s="6" customFormat="1" ht="31.5" customHeight="1" x14ac:dyDescent="0.25">
      <c r="A42" s="34">
        <v>36</v>
      </c>
      <c r="B42" s="22" t="s">
        <v>55</v>
      </c>
      <c r="C42" s="13" t="s">
        <v>55</v>
      </c>
      <c r="D42" s="16" t="s">
        <v>17</v>
      </c>
      <c r="E42" s="24">
        <v>5</v>
      </c>
      <c r="F42" s="21">
        <v>22277.4</v>
      </c>
      <c r="G42" s="23">
        <f t="shared" si="0"/>
        <v>111387</v>
      </c>
      <c r="H42" s="51"/>
      <c r="I42" s="47"/>
      <c r="J42" s="47"/>
      <c r="K42" s="47"/>
      <c r="L42" s="51"/>
      <c r="M42" s="46">
        <v>22000</v>
      </c>
      <c r="N42" s="46">
        <f>E42*M42</f>
        <v>110000</v>
      </c>
      <c r="O42" s="47"/>
      <c r="P42" s="47"/>
      <c r="Q42" s="47"/>
      <c r="R42" s="47"/>
      <c r="S42" s="51"/>
      <c r="T42" s="47"/>
      <c r="U42" s="47"/>
      <c r="V42" s="47"/>
      <c r="W42" s="47"/>
      <c r="X42" s="51"/>
      <c r="Y42" s="47"/>
      <c r="Z42" s="47"/>
      <c r="AA42" s="47"/>
      <c r="AB42" s="51"/>
      <c r="AC42" s="47"/>
      <c r="AD42" s="47"/>
      <c r="AE42" s="47"/>
      <c r="AF42" s="47"/>
      <c r="AG42" s="47"/>
      <c r="AH42" s="47"/>
      <c r="AI42" s="47"/>
      <c r="AJ42" s="47"/>
    </row>
    <row r="43" spans="1:36" s="6" customFormat="1" ht="29.25" customHeight="1" x14ac:dyDescent="0.25">
      <c r="A43" s="34">
        <v>37</v>
      </c>
      <c r="B43" s="22" t="s">
        <v>56</v>
      </c>
      <c r="C43" s="13" t="s">
        <v>56</v>
      </c>
      <c r="D43" s="16" t="s">
        <v>17</v>
      </c>
      <c r="E43" s="24">
        <v>10</v>
      </c>
      <c r="F43" s="21">
        <v>13425</v>
      </c>
      <c r="G43" s="23">
        <f t="shared" si="0"/>
        <v>134250</v>
      </c>
      <c r="H43" s="51"/>
      <c r="I43" s="47"/>
      <c r="J43" s="47"/>
      <c r="K43" s="47"/>
      <c r="L43" s="51"/>
      <c r="M43" s="48">
        <v>11000</v>
      </c>
      <c r="N43" s="48">
        <f>E43*M43</f>
        <v>110000</v>
      </c>
      <c r="O43" s="47"/>
      <c r="P43" s="47"/>
      <c r="Q43" s="47"/>
      <c r="R43" s="47"/>
      <c r="S43" s="51"/>
      <c r="T43" s="47"/>
      <c r="U43" s="47"/>
      <c r="V43" s="47"/>
      <c r="W43" s="47"/>
      <c r="X43" s="51"/>
      <c r="Y43" s="47"/>
      <c r="Z43" s="47"/>
      <c r="AA43" s="47"/>
      <c r="AB43" s="51"/>
      <c r="AC43" s="47"/>
      <c r="AD43" s="47"/>
      <c r="AE43" s="47"/>
      <c r="AF43" s="47"/>
      <c r="AG43" s="47"/>
      <c r="AH43" s="47">
        <v>12273.03</v>
      </c>
      <c r="AI43" s="47"/>
      <c r="AJ43" s="47"/>
    </row>
    <row r="44" spans="1:36" s="6" customFormat="1" ht="60" x14ac:dyDescent="0.25">
      <c r="A44" s="34">
        <v>38</v>
      </c>
      <c r="B44" s="22" t="s">
        <v>57</v>
      </c>
      <c r="C44" s="13" t="s">
        <v>58</v>
      </c>
      <c r="D44" s="16" t="s">
        <v>17</v>
      </c>
      <c r="E44" s="16">
        <v>50</v>
      </c>
      <c r="F44" s="21">
        <v>341</v>
      </c>
      <c r="G44" s="23">
        <f t="shared" si="0"/>
        <v>17050</v>
      </c>
      <c r="H44" s="51"/>
      <c r="I44" s="47"/>
      <c r="J44" s="47"/>
      <c r="K44" s="47"/>
      <c r="L44" s="51"/>
      <c r="M44" s="47"/>
      <c r="N44" s="47"/>
      <c r="O44" s="47"/>
      <c r="P44" s="47"/>
      <c r="Q44" s="47"/>
      <c r="R44" s="47"/>
      <c r="S44" s="51"/>
      <c r="T44" s="47"/>
      <c r="U44" s="47"/>
      <c r="V44" s="47"/>
      <c r="W44" s="47"/>
      <c r="X44" s="51"/>
      <c r="Y44" s="47"/>
      <c r="Z44" s="47"/>
      <c r="AA44" s="47"/>
      <c r="AB44" s="51"/>
      <c r="AC44" s="47"/>
      <c r="AD44" s="47"/>
      <c r="AE44" s="47"/>
      <c r="AF44" s="47"/>
      <c r="AG44" s="47"/>
      <c r="AH44" s="47"/>
      <c r="AI44" s="47"/>
      <c r="AJ44" s="47"/>
    </row>
    <row r="45" spans="1:36" s="6" customFormat="1" ht="60" x14ac:dyDescent="0.25">
      <c r="A45" s="34">
        <v>39</v>
      </c>
      <c r="B45" s="22" t="s">
        <v>59</v>
      </c>
      <c r="C45" s="13" t="s">
        <v>60</v>
      </c>
      <c r="D45" s="16" t="s">
        <v>17</v>
      </c>
      <c r="E45" s="16">
        <v>20</v>
      </c>
      <c r="F45" s="21">
        <v>145</v>
      </c>
      <c r="G45" s="23">
        <f t="shared" si="0"/>
        <v>2900</v>
      </c>
      <c r="H45" s="51"/>
      <c r="I45" s="47"/>
      <c r="J45" s="47"/>
      <c r="K45" s="47"/>
      <c r="L45" s="51"/>
      <c r="M45" s="46">
        <v>130</v>
      </c>
      <c r="N45" s="46">
        <f>E45*M45</f>
        <v>2600</v>
      </c>
      <c r="O45" s="47"/>
      <c r="P45" s="47"/>
      <c r="Q45" s="47"/>
      <c r="R45" s="47"/>
      <c r="S45" s="51"/>
      <c r="T45" s="47"/>
      <c r="U45" s="47"/>
      <c r="V45" s="47"/>
      <c r="W45" s="47"/>
      <c r="X45" s="51"/>
      <c r="Y45" s="47"/>
      <c r="Z45" s="47"/>
      <c r="AA45" s="47"/>
      <c r="AB45" s="51"/>
      <c r="AC45" s="47"/>
      <c r="AD45" s="47"/>
      <c r="AE45" s="47"/>
      <c r="AF45" s="47"/>
      <c r="AG45" s="47"/>
      <c r="AH45" s="47"/>
      <c r="AI45" s="47"/>
      <c r="AJ45" s="47"/>
    </row>
    <row r="46" spans="1:36" s="6" customFormat="1" x14ac:dyDescent="0.25">
      <c r="A46" s="34">
        <v>40</v>
      </c>
      <c r="B46" s="35" t="s">
        <v>69</v>
      </c>
      <c r="C46" s="36" t="s">
        <v>70</v>
      </c>
      <c r="D46" s="37" t="s">
        <v>63</v>
      </c>
      <c r="E46" s="16">
        <v>83</v>
      </c>
      <c r="F46" s="21">
        <v>350</v>
      </c>
      <c r="G46" s="23">
        <f t="shared" si="0"/>
        <v>29050</v>
      </c>
      <c r="H46" s="51"/>
      <c r="I46" s="47"/>
      <c r="J46" s="47"/>
      <c r="K46" s="47"/>
      <c r="L46" s="51"/>
      <c r="M46" s="47"/>
      <c r="N46" s="47"/>
      <c r="O46" s="47"/>
      <c r="P46" s="47"/>
      <c r="Q46" s="47"/>
      <c r="R46" s="47"/>
      <c r="S46" s="51"/>
      <c r="T46" s="47"/>
      <c r="U46" s="47"/>
      <c r="V46" s="47"/>
      <c r="W46" s="47"/>
      <c r="X46" s="51"/>
      <c r="Y46" s="47"/>
      <c r="Z46" s="47"/>
      <c r="AA46" s="47"/>
      <c r="AB46" s="51"/>
      <c r="AC46" s="47"/>
      <c r="AD46" s="47"/>
      <c r="AE46" s="46">
        <v>350</v>
      </c>
      <c r="AF46" s="46">
        <f>E46*AE46</f>
        <v>29050</v>
      </c>
      <c r="AG46" s="47"/>
      <c r="AH46" s="47"/>
      <c r="AI46" s="47"/>
      <c r="AJ46" s="47"/>
    </row>
    <row r="47" spans="1:36" s="6" customFormat="1" ht="35.25" customHeight="1" x14ac:dyDescent="0.25">
      <c r="A47" s="34">
        <v>41</v>
      </c>
      <c r="B47" s="22" t="s">
        <v>54</v>
      </c>
      <c r="C47" s="13" t="s">
        <v>54</v>
      </c>
      <c r="D47" s="16" t="s">
        <v>17</v>
      </c>
      <c r="E47" s="16">
        <v>2600</v>
      </c>
      <c r="F47" s="21">
        <v>486.85</v>
      </c>
      <c r="G47" s="23">
        <f t="shared" si="0"/>
        <v>1265810</v>
      </c>
      <c r="H47" s="51"/>
      <c r="I47" s="47">
        <v>418</v>
      </c>
      <c r="J47" s="47"/>
      <c r="K47" s="47"/>
      <c r="L47" s="51"/>
      <c r="M47" s="47"/>
      <c r="N47" s="47"/>
      <c r="O47" s="47"/>
      <c r="P47" s="47"/>
      <c r="Q47" s="48">
        <v>390</v>
      </c>
      <c r="R47" s="48">
        <f>E47*Q47</f>
        <v>1014000</v>
      </c>
      <c r="S47" s="51"/>
      <c r="T47" s="47"/>
      <c r="U47" s="47"/>
      <c r="V47" s="47"/>
      <c r="W47" s="47"/>
      <c r="X47" s="51"/>
      <c r="Y47" s="47"/>
      <c r="Z47" s="47"/>
      <c r="AA47" s="47">
        <v>450</v>
      </c>
      <c r="AB47" s="51"/>
      <c r="AC47" s="44" t="s">
        <v>104</v>
      </c>
      <c r="AD47" s="44"/>
      <c r="AE47" s="47"/>
      <c r="AF47" s="47"/>
      <c r="AG47" s="47"/>
      <c r="AH47" s="47"/>
      <c r="AI47" s="47"/>
      <c r="AJ47" s="47"/>
    </row>
    <row r="48" spans="1:36" s="6" customFormat="1" ht="30" x14ac:dyDescent="0.25">
      <c r="A48" s="34">
        <v>42</v>
      </c>
      <c r="B48" s="22" t="s">
        <v>61</v>
      </c>
      <c r="C48" s="13" t="s">
        <v>61</v>
      </c>
      <c r="D48" s="16" t="s">
        <v>17</v>
      </c>
      <c r="E48" s="16">
        <v>10</v>
      </c>
      <c r="F48" s="21">
        <v>8830.5</v>
      </c>
      <c r="G48" s="23">
        <f t="shared" si="0"/>
        <v>88305</v>
      </c>
      <c r="H48" s="51"/>
      <c r="I48" s="47"/>
      <c r="J48" s="47"/>
      <c r="K48" s="47"/>
      <c r="L48" s="51"/>
      <c r="M48" s="47"/>
      <c r="N48" s="47"/>
      <c r="O48" s="47"/>
      <c r="P48" s="47"/>
      <c r="Q48" s="47"/>
      <c r="R48" s="47"/>
      <c r="S48" s="51"/>
      <c r="T48" s="46">
        <v>7100</v>
      </c>
      <c r="U48" s="46">
        <f>E48*T48</f>
        <v>71000</v>
      </c>
      <c r="V48" s="47"/>
      <c r="W48" s="47"/>
      <c r="X48" s="51"/>
      <c r="Y48" s="47"/>
      <c r="Z48" s="47"/>
      <c r="AA48" s="47"/>
      <c r="AB48" s="51"/>
      <c r="AC48" s="47"/>
      <c r="AD48" s="47"/>
      <c r="AE48" s="47"/>
      <c r="AF48" s="47"/>
      <c r="AG48" s="47"/>
      <c r="AH48" s="47"/>
      <c r="AI48" s="47"/>
      <c r="AJ48" s="47"/>
    </row>
    <row r="49" spans="1:36" s="6" customFormat="1" ht="60" x14ac:dyDescent="0.25">
      <c r="A49" s="34">
        <v>43</v>
      </c>
      <c r="B49" s="22" t="s">
        <v>64</v>
      </c>
      <c r="C49" s="13" t="s">
        <v>64</v>
      </c>
      <c r="D49" s="16" t="s">
        <v>17</v>
      </c>
      <c r="E49" s="16">
        <v>6</v>
      </c>
      <c r="F49" s="21">
        <v>4500</v>
      </c>
      <c r="G49" s="23">
        <f t="shared" si="0"/>
        <v>27000</v>
      </c>
      <c r="H49" s="51"/>
      <c r="I49" s="47">
        <v>4300</v>
      </c>
      <c r="J49" s="47"/>
      <c r="K49" s="47"/>
      <c r="L49" s="51"/>
      <c r="M49" s="47"/>
      <c r="N49" s="47"/>
      <c r="O49" s="47">
        <v>3990</v>
      </c>
      <c r="P49" s="47"/>
      <c r="Q49" s="47"/>
      <c r="R49" s="47"/>
      <c r="S49" s="51"/>
      <c r="T49" s="47">
        <v>4300</v>
      </c>
      <c r="U49" s="47"/>
      <c r="V49" s="47"/>
      <c r="W49" s="47"/>
      <c r="X49" s="44" t="s">
        <v>104</v>
      </c>
      <c r="Y49" s="47"/>
      <c r="Z49" s="47"/>
      <c r="AA49" s="47"/>
      <c r="AB49" s="51"/>
      <c r="AC49" s="47"/>
      <c r="AD49" s="47"/>
      <c r="AE49" s="47"/>
      <c r="AF49" s="47"/>
      <c r="AG49" s="47"/>
      <c r="AH49" s="47"/>
      <c r="AI49" s="48">
        <v>3800</v>
      </c>
      <c r="AJ49" s="48">
        <f>E49*AI49</f>
        <v>22800</v>
      </c>
    </row>
    <row r="50" spans="1:36" s="6" customFormat="1" ht="60" x14ac:dyDescent="0.25">
      <c r="A50" s="34">
        <v>44</v>
      </c>
      <c r="B50" s="22" t="s">
        <v>24</v>
      </c>
      <c r="C50" s="13" t="s">
        <v>25</v>
      </c>
      <c r="D50" s="16" t="s">
        <v>17</v>
      </c>
      <c r="E50" s="16">
        <v>50</v>
      </c>
      <c r="F50" s="21">
        <v>450</v>
      </c>
      <c r="G50" s="23">
        <f t="shared" si="0"/>
        <v>22500</v>
      </c>
      <c r="H50" s="51"/>
      <c r="I50" s="47"/>
      <c r="J50" s="47"/>
      <c r="K50" s="47"/>
      <c r="L50" s="51"/>
      <c r="M50" s="47"/>
      <c r="N50" s="47"/>
      <c r="O50" s="47"/>
      <c r="P50" s="47"/>
      <c r="Q50" s="47"/>
      <c r="R50" s="47"/>
      <c r="S50" s="51"/>
      <c r="T50" s="47"/>
      <c r="U50" s="47"/>
      <c r="V50" s="47"/>
      <c r="W50" s="47"/>
      <c r="X50" s="51"/>
      <c r="Y50" s="47"/>
      <c r="Z50" s="47"/>
      <c r="AA50" s="47"/>
      <c r="AB50" s="51"/>
      <c r="AC50" s="47"/>
      <c r="AD50" s="47"/>
      <c r="AE50" s="47"/>
      <c r="AF50" s="47"/>
      <c r="AG50" s="47"/>
      <c r="AH50" s="47"/>
      <c r="AI50" s="47"/>
      <c r="AJ50" s="47"/>
    </row>
    <row r="51" spans="1:36" s="6" customFormat="1" ht="60" x14ac:dyDescent="0.25">
      <c r="A51" s="34">
        <v>45</v>
      </c>
      <c r="B51" s="22" t="s">
        <v>86</v>
      </c>
      <c r="C51" s="13" t="s">
        <v>86</v>
      </c>
      <c r="D51" s="16" t="s">
        <v>17</v>
      </c>
      <c r="E51" s="16">
        <v>1332</v>
      </c>
      <c r="F51" s="21">
        <v>418</v>
      </c>
      <c r="G51" s="23">
        <f t="shared" si="0"/>
        <v>556776</v>
      </c>
      <c r="H51" s="51"/>
      <c r="I51" s="47"/>
      <c r="J51" s="47"/>
      <c r="K51" s="47"/>
      <c r="L51" s="51"/>
      <c r="M51" s="47"/>
      <c r="N51" s="47"/>
      <c r="O51" s="47"/>
      <c r="P51" s="47"/>
      <c r="Q51" s="47"/>
      <c r="R51" s="47"/>
      <c r="S51" s="51"/>
      <c r="T51" s="47"/>
      <c r="U51" s="47"/>
      <c r="V51" s="47"/>
      <c r="W51" s="47"/>
      <c r="X51" s="51"/>
      <c r="Y51" s="47"/>
      <c r="Z51" s="47"/>
      <c r="AA51" s="47"/>
      <c r="AB51" s="51"/>
      <c r="AC51" s="47"/>
      <c r="AD51" s="47"/>
      <c r="AE51" s="47"/>
      <c r="AF51" s="47"/>
      <c r="AG51" s="47"/>
      <c r="AH51" s="47"/>
      <c r="AI51" s="47"/>
      <c r="AJ51" s="47"/>
    </row>
    <row r="52" spans="1:36" ht="26.45" customHeight="1" x14ac:dyDescent="0.25">
      <c r="A52" s="8"/>
      <c r="B52" s="30" t="s">
        <v>66</v>
      </c>
      <c r="C52" s="10"/>
      <c r="D52" s="14"/>
      <c r="E52" s="11"/>
      <c r="F52" s="12"/>
      <c r="G52" s="39">
        <f>SUM(G7:G51)</f>
        <v>12374667.77</v>
      </c>
      <c r="H52" s="44"/>
      <c r="I52" s="45"/>
      <c r="J52" s="54">
        <f>SUM(J7:J51)</f>
        <v>58000</v>
      </c>
      <c r="K52" s="45"/>
      <c r="L52" s="44"/>
      <c r="M52" s="45"/>
      <c r="N52" s="54">
        <f>SUM(N7:N51)</f>
        <v>786000</v>
      </c>
      <c r="O52" s="45"/>
      <c r="P52" s="54">
        <f>SUM(P7:P51)</f>
        <v>584700</v>
      </c>
      <c r="Q52" s="45"/>
      <c r="R52" s="54">
        <f>SUM(R7:R51)</f>
        <v>1014000</v>
      </c>
      <c r="S52" s="44"/>
      <c r="T52" s="45"/>
      <c r="U52" s="54">
        <f>SUM(U7:U51)</f>
        <v>155500</v>
      </c>
      <c r="V52" s="45"/>
      <c r="W52" s="54">
        <f>SUM(W7:W51)</f>
        <v>2310247.5</v>
      </c>
      <c r="X52" s="44"/>
      <c r="Y52" s="45"/>
      <c r="Z52" s="54">
        <f>SUM(Z7:Z51)</f>
        <v>75000</v>
      </c>
      <c r="AA52" s="45"/>
      <c r="AB52" s="44"/>
      <c r="AC52" s="45"/>
      <c r="AD52" s="54">
        <f>SUM(AD7:AD51)</f>
        <v>448060</v>
      </c>
      <c r="AE52" s="45"/>
      <c r="AF52" s="54">
        <f>SUM(AF7:AF51)</f>
        <v>193390</v>
      </c>
      <c r="AG52" s="45"/>
      <c r="AH52" s="45"/>
      <c r="AI52" s="45"/>
      <c r="AJ52" s="54">
        <f>SUM(AJ7:AJ51)</f>
        <v>86400</v>
      </c>
    </row>
    <row r="53" spans="1:36" ht="13.5" customHeight="1" x14ac:dyDescent="0.25">
      <c r="A53" s="9"/>
      <c r="B53" s="31"/>
      <c r="C53" s="25"/>
      <c r="D53" s="26"/>
      <c r="E53" s="27"/>
      <c r="F53" s="28"/>
      <c r="G53" s="40"/>
    </row>
    <row r="54" spans="1:36" x14ac:dyDescent="0.25">
      <c r="A54" s="60" t="s">
        <v>8</v>
      </c>
      <c r="B54" s="60"/>
      <c r="C54" s="60"/>
      <c r="D54" s="60"/>
      <c r="E54" s="60"/>
      <c r="F54" s="60"/>
      <c r="G54" s="60"/>
    </row>
    <row r="55" spans="1:36" s="1" customFormat="1" ht="53.25" customHeight="1" x14ac:dyDescent="0.25">
      <c r="A55" s="61" t="s">
        <v>10</v>
      </c>
      <c r="B55" s="61"/>
      <c r="C55" s="61"/>
      <c r="D55" s="61"/>
      <c r="E55" s="61"/>
      <c r="F55" s="61"/>
      <c r="G55" s="61"/>
      <c r="H55" s="52"/>
      <c r="L55" s="52"/>
      <c r="S55" s="52"/>
      <c r="X55" s="52"/>
      <c r="AB55" s="52"/>
      <c r="AJ55" s="57"/>
    </row>
    <row r="56" spans="1:36" s="1" customFormat="1" ht="12.75" customHeight="1" x14ac:dyDescent="0.25">
      <c r="A56" s="43"/>
      <c r="B56" s="43"/>
      <c r="C56" s="43"/>
      <c r="D56" s="43"/>
      <c r="E56" s="43"/>
      <c r="F56" s="43"/>
      <c r="G56" s="43"/>
      <c r="H56" s="52"/>
      <c r="L56" s="52"/>
      <c r="S56" s="52"/>
      <c r="X56" s="52"/>
      <c r="AB56" s="52"/>
      <c r="AJ56" s="57"/>
    </row>
    <row r="57" spans="1:36" ht="19.5" customHeight="1" x14ac:dyDescent="0.25">
      <c r="A57" s="42"/>
      <c r="B57" s="42" t="s">
        <v>96</v>
      </c>
      <c r="C57" s="1"/>
      <c r="D57" s="17"/>
      <c r="E57" s="41"/>
      <c r="G57" s="38" t="s">
        <v>97</v>
      </c>
    </row>
    <row r="58" spans="1:36" x14ac:dyDescent="0.25">
      <c r="A58" s="2"/>
      <c r="B58" s="32"/>
      <c r="C58" s="1"/>
      <c r="D58" s="18"/>
      <c r="E58" s="1"/>
    </row>
    <row r="59" spans="1:36" x14ac:dyDescent="0.25">
      <c r="A59" s="3"/>
      <c r="B59" s="32" t="s">
        <v>98</v>
      </c>
      <c r="C59" s="1"/>
      <c r="D59" s="18"/>
      <c r="E59" s="3"/>
      <c r="G59" s="38" t="s">
        <v>99</v>
      </c>
    </row>
    <row r="60" spans="1:36" x14ac:dyDescent="0.25">
      <c r="A60" s="3"/>
      <c r="B60" s="32"/>
      <c r="C60" s="1"/>
      <c r="D60" s="18"/>
      <c r="E60" s="3"/>
    </row>
    <row r="61" spans="1:36" x14ac:dyDescent="0.25">
      <c r="A61" s="3"/>
      <c r="B61" s="32" t="s">
        <v>100</v>
      </c>
      <c r="C61" s="1"/>
      <c r="D61" s="18"/>
      <c r="E61" s="3"/>
      <c r="G61" s="38" t="s">
        <v>101</v>
      </c>
    </row>
    <row r="62" spans="1:36" ht="9" customHeight="1" x14ac:dyDescent="0.25">
      <c r="A62" s="3"/>
      <c r="B62" s="32"/>
      <c r="C62" s="1"/>
      <c r="D62" s="18"/>
      <c r="E62" s="3"/>
    </row>
    <row r="63" spans="1:36" x14ac:dyDescent="0.25">
      <c r="A63" s="3"/>
      <c r="B63" s="32"/>
      <c r="C63" s="1"/>
      <c r="D63" s="18"/>
      <c r="E63" s="3"/>
    </row>
    <row r="64" spans="1:36" x14ac:dyDescent="0.25">
      <c r="A64" s="3"/>
      <c r="B64" s="32"/>
      <c r="C64" s="1"/>
      <c r="D64" s="18"/>
      <c r="E64" s="3"/>
    </row>
    <row r="65" spans="1:36" x14ac:dyDescent="0.25">
      <c r="A65" s="3"/>
      <c r="B65" s="32"/>
      <c r="C65" s="1"/>
      <c r="D65" s="18"/>
      <c r="E65" s="3"/>
    </row>
    <row r="66" spans="1:36" x14ac:dyDescent="0.25">
      <c r="A66" s="3"/>
      <c r="B66" s="32"/>
      <c r="C66" s="1"/>
      <c r="D66" s="18"/>
      <c r="E66" s="3"/>
    </row>
    <row r="67" spans="1:36" x14ac:dyDescent="0.25">
      <c r="A67" s="3"/>
      <c r="B67" s="32"/>
      <c r="C67" s="1"/>
      <c r="D67" s="18"/>
      <c r="E67" s="3"/>
    </row>
    <row r="68" spans="1:36" x14ac:dyDescent="0.25">
      <c r="A68" s="3"/>
      <c r="B68" s="32"/>
      <c r="C68" s="1"/>
      <c r="D68" s="18"/>
      <c r="E68" s="3"/>
    </row>
    <row r="69" spans="1:36" x14ac:dyDescent="0.25">
      <c r="A69" s="3"/>
      <c r="B69" s="32"/>
      <c r="C69" s="1"/>
      <c r="D69" s="18"/>
      <c r="E69" s="3"/>
    </row>
    <row r="70" spans="1:36" x14ac:dyDescent="0.25">
      <c r="A70" s="3"/>
      <c r="B70" s="32"/>
      <c r="C70" s="1"/>
      <c r="D70" s="18"/>
      <c r="E70" s="3"/>
    </row>
    <row r="71" spans="1:36" s="7" customFormat="1" x14ac:dyDescent="0.25">
      <c r="A71" s="3"/>
      <c r="B71" s="32"/>
      <c r="C71" s="1"/>
      <c r="D71" s="18"/>
      <c r="E71" s="3"/>
      <c r="F71" s="19"/>
      <c r="G71" s="38"/>
      <c r="H71" s="53"/>
      <c r="L71" s="53"/>
      <c r="S71" s="53"/>
      <c r="X71" s="53"/>
      <c r="AB71" s="53"/>
      <c r="AJ71" s="58"/>
    </row>
  </sheetData>
  <mergeCells count="4">
    <mergeCell ref="A4:G4"/>
    <mergeCell ref="A54:G54"/>
    <mergeCell ref="A55:G55"/>
    <mergeCell ref="A6:G6"/>
  </mergeCells>
  <pageMargins left="0.19685039370078741" right="0" top="0.15748031496062992" bottom="0.15748031496062992" header="0.31496062992125984" footer="0.31496062992125984"/>
  <pageSetup paperSize="9" scale="1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2023-02-07T09:53:26Z</cp:lastPrinted>
  <dcterms:created xsi:type="dcterms:W3CDTF">2019-03-11T10:08:28Z</dcterms:created>
  <dcterms:modified xsi:type="dcterms:W3CDTF">2023-02-17T10:09:59Z</dcterms:modified>
</cp:coreProperties>
</file>