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ГЗ\ЛС и ИМН\2021\Протокола 2021 г\"/>
    </mc:Choice>
  </mc:AlternateContent>
  <bookViews>
    <workbookView xWindow="0" yWindow="0" windowWidth="20490" windowHeight="7620"/>
  </bookViews>
  <sheets>
    <sheet name="ЛС и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МИ'!$A$1:$N$23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 refMode="R1C1"/>
</workbook>
</file>

<file path=xl/calcChain.xml><?xml version="1.0" encoding="utf-8"?>
<calcChain xmlns="http://schemas.openxmlformats.org/spreadsheetml/2006/main">
  <c r="K15" i="1" l="1"/>
  <c r="M15" i="1"/>
  <c r="M12" i="1"/>
  <c r="M10" i="1"/>
  <c r="M8" i="1"/>
  <c r="M7" i="1"/>
  <c r="K14" i="1"/>
  <c r="G14" i="1" l="1"/>
  <c r="G10" i="1" l="1"/>
  <c r="G12" i="1" l="1"/>
  <c r="G7" i="1" l="1"/>
  <c r="G8" i="1" l="1"/>
  <c r="G11" i="1" l="1"/>
  <c r="G9" i="1"/>
  <c r="G15" i="1" s="1"/>
</calcChain>
</file>

<file path=xl/sharedStrings.xml><?xml version="1.0" encoding="utf-8"?>
<sst xmlns="http://schemas.openxmlformats.org/spreadsheetml/2006/main" count="46" uniqueCount="42">
  <si>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</si>
  <si>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</si>
  <si>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</si>
  <si>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</si>
  <si>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</si>
  <si>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</si>
  <si>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</si>
  <si>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</si>
  <si>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ИТОГО:</t>
  </si>
  <si>
    <t>* \примечание:</t>
  </si>
  <si>
    <t>Описание лекарственного средства и медицинского изделия (краткая характеристика)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</si>
  <si>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                                                                                                                                         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                                                                                                                        обязательной сертификации, то это указывается  в документе. Должен быть указан производитель и страну производителя изделия)</t>
  </si>
  <si>
    <t>флакон</t>
  </si>
  <si>
    <t>Лекарственные средства</t>
  </si>
  <si>
    <t>Бриллиантовый зеленый</t>
  </si>
  <si>
    <t>раствор спиртовый 1 %-30 мл</t>
  </si>
  <si>
    <t>мазь для наружного применения  25 гр</t>
  </si>
  <si>
    <t>туба</t>
  </si>
  <si>
    <t>ампула</t>
  </si>
  <si>
    <t>Аммиак</t>
  </si>
  <si>
    <t>раствор для наружного применения 10 % 20 мл</t>
  </si>
  <si>
    <t>Вазелин</t>
  </si>
  <si>
    <t>Хлорамфеникол</t>
  </si>
  <si>
    <t>раствор для инъекций 2% 2 мл</t>
  </si>
  <si>
    <t>Папаверин гидрохлорид</t>
  </si>
  <si>
    <t>Натрия хлорид</t>
  </si>
  <si>
    <t>раствор для инфузий 0,9 %-400 мл</t>
  </si>
  <si>
    <t>мазь для наружного применения 40 г</t>
  </si>
  <si>
    <t>Медицинские изделия</t>
  </si>
  <si>
    <t xml:space="preserve">Лейкопластырь медицинский на шелковой основе 2,5 см*5 м </t>
  </si>
  <si>
    <t>шт</t>
  </si>
  <si>
    <t>к протоколу 68 от 16.11.2021г.</t>
  </si>
  <si>
    <t>Руководитель ОГЗ и ЮС</t>
  </si>
  <si>
    <t>Иманғали Д.Қ.</t>
  </si>
  <si>
    <t xml:space="preserve">Специалист по государственным закупкам </t>
  </si>
  <si>
    <t>Корженко О.О.</t>
  </si>
  <si>
    <t>ТОО "АЛЬФА МЕДИКА КАЗАХСТАН" Цена</t>
  </si>
  <si>
    <t>ТОО "ProfiMed.AST" Цена</t>
  </si>
  <si>
    <t>ТОО "АЛЬЯНС-ФАРМ" Цена</t>
  </si>
  <si>
    <t>ТОО "АЛЬЯНС-ФАРМ" Сумма</t>
  </si>
  <si>
    <t>ТОО "КФК Медсервис плюс" Цена</t>
  </si>
  <si>
    <t>ТОО "КФК Медсервис плюс"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</si>
</sst>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0" xfId="1" applyFont="1" applyFill="1"/>
    <xf numFmtId="0" fontId="8" fillId="0" borderId="2" xfId="1" applyFont="1" applyBorder="1"/>
    <xf numFmtId="3" fontId="8" fillId="0" borderId="2" xfId="1" applyNumberFormat="1" applyFont="1" applyBorder="1"/>
    <xf numFmtId="0" fontId="6" fillId="0" borderId="0" xfId="0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right"/>
    </xf>
    <xf numFmtId="166" fontId="6" fillId="0" borderId="2" xfId="0" applyNumberFormat="1" applyFont="1" applyBorder="1" applyAlignment="1">
      <alignment horizontal="right" vertical="center" wrapText="1"/>
    </xf>
    <xf numFmtId="4" fontId="8" fillId="0" borderId="2" xfId="1" applyNumberFormat="1" applyFont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" fontId="8" fillId="0" borderId="2" xfId="1" applyNumberFormat="1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0" fontId="7" fillId="0" borderId="2" xfId="1" applyFont="1" applyBorder="1"/>
    <xf numFmtId="0" fontId="10" fillId="0" borderId="2" xfId="1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center" wrapText="1"/>
    </xf>
    <xf numFmtId="0" fontId="6" fillId="0" borderId="0" xfId="1" applyFont="1"/>
    <xf numFmtId="43" fontId="6" fillId="0" borderId="0" xfId="22" applyFont="1" applyAlignment="1">
      <alignment wrapText="1"/>
    </xf>
    <xf numFmtId="2" fontId="7" fillId="0" borderId="2" xfId="1" applyNumberFormat="1" applyFont="1" applyBorder="1" applyAlignment="1">
      <alignment vertical="center"/>
    </xf>
    <xf numFmtId="2" fontId="7" fillId="0" borderId="2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43" fontId="7" fillId="0" borderId="2" xfId="22" applyFont="1" applyBorder="1" applyAlignment="1">
      <alignment horizontal="right" vertical="center" wrapText="1"/>
    </xf>
    <xf numFmtId="43" fontId="8" fillId="0" borderId="2" xfId="1" applyNumberFormat="1" applyFont="1" applyBorder="1" applyAlignment="1">
      <alignment horizontal="right" vertical="center" wrapText="1"/>
    </xf>
    <xf numFmtId="43" fontId="7" fillId="3" borderId="2" xfId="22" applyFont="1" applyFill="1" applyBorder="1" applyAlignment="1">
      <alignment horizontal="right" vertical="center" wrapText="1"/>
    </xf>
    <xf numFmtId="43" fontId="7" fillId="4" borderId="2" xfId="22" applyFont="1" applyFill="1" applyBorder="1" applyAlignment="1">
      <alignment horizontal="right" vertical="center" wrapText="1"/>
    </xf>
    <xf numFmtId="2" fontId="7" fillId="4" borderId="2" xfId="1" applyNumberFormat="1" applyFont="1" applyFill="1" applyBorder="1" applyAlignment="1">
      <alignment vertical="center"/>
    </xf>
    <xf numFmtId="2" fontId="7" fillId="3" borderId="2" xfId="1" applyNumberFormat="1" applyFont="1" applyFill="1" applyBorder="1" applyAlignment="1">
      <alignment vertical="center"/>
    </xf>
    <xf numFmtId="0" fontId="8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6" fillId="0" borderId="0" xfId="0" applyFont="1" applyFill="1" applyBorder="1" applyAlignment="1"/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</cellXfs>
  <cellStyles count="23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view="pageBreakPreview" zoomScale="70" zoomScaleSheetLayoutView="70" workbookViewId="0">
      <selection activeCell="B3" sqref="B3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57.42578125" style="1" customWidth="1"/>
    <col min="4" max="4" width="13.28515625" style="10" customWidth="1"/>
    <col min="5" max="5" width="15.42578125" style="1" customWidth="1"/>
    <col min="6" max="6" width="15.28515625" style="10" customWidth="1"/>
    <col min="7" max="7" width="21.28515625" style="12" customWidth="1"/>
    <col min="8" max="8" width="16.5703125" style="1" customWidth="1"/>
    <col min="9" max="9" width="17.5703125" style="1" customWidth="1"/>
    <col min="10" max="12" width="17.85546875" style="1" customWidth="1"/>
    <col min="13" max="13" width="17.5703125" style="1" customWidth="1"/>
    <col min="14" max="16384" width="8.85546875" style="1"/>
  </cols>
  <sheetData>
    <row r="1" spans="1:13" x14ac:dyDescent="0.25">
      <c r="E1" s="1" t="s">
        <v>0</v>
      </c>
    </row>
    <row r="2" spans="1:13" x14ac:dyDescent="0.25">
      <c r="E2" s="1" t="s">
        <v>31</v>
      </c>
    </row>
    <row r="4" spans="1:13" ht="15.75" customHeight="1" x14ac:dyDescent="0.25">
      <c r="A4" s="35" t="s">
        <v>1</v>
      </c>
      <c r="B4" s="35"/>
      <c r="C4" s="35"/>
      <c r="D4" s="35"/>
      <c r="E4" s="35"/>
      <c r="F4" s="35"/>
      <c r="G4" s="35"/>
    </row>
    <row r="5" spans="1:13" ht="57" x14ac:dyDescent="0.25">
      <c r="A5" s="2" t="s">
        <v>2</v>
      </c>
      <c r="B5" s="2" t="s">
        <v>3</v>
      </c>
      <c r="C5" s="2" t="s">
        <v>10</v>
      </c>
      <c r="D5" s="2" t="s">
        <v>4</v>
      </c>
      <c r="E5" s="2" t="s">
        <v>5</v>
      </c>
      <c r="F5" s="2" t="s">
        <v>6</v>
      </c>
      <c r="G5" s="2" t="s">
        <v>7</v>
      </c>
      <c r="H5" s="22" t="s">
        <v>36</v>
      </c>
      <c r="I5" s="23" t="s">
        <v>37</v>
      </c>
      <c r="J5" s="42" t="s">
        <v>38</v>
      </c>
      <c r="K5" s="42" t="s">
        <v>39</v>
      </c>
      <c r="L5" s="43" t="s">
        <v>40</v>
      </c>
      <c r="M5" s="43" t="s">
        <v>41</v>
      </c>
    </row>
    <row r="6" spans="1:13" ht="14.45" customHeight="1" x14ac:dyDescent="0.25">
      <c r="A6" s="36" t="s">
        <v>13</v>
      </c>
      <c r="B6" s="36"/>
      <c r="C6" s="36"/>
      <c r="D6" s="36"/>
      <c r="E6" s="36"/>
      <c r="F6" s="36"/>
      <c r="G6" s="36"/>
      <c r="H6" s="21"/>
      <c r="I6" s="21"/>
      <c r="J6" s="21"/>
      <c r="K6" s="21"/>
      <c r="L6" s="21"/>
      <c r="M6" s="21"/>
    </row>
    <row r="7" spans="1:13" ht="14.45" customHeight="1" x14ac:dyDescent="0.25">
      <c r="A7" s="8">
        <v>1</v>
      </c>
      <c r="B7" s="3" t="s">
        <v>19</v>
      </c>
      <c r="C7" s="3" t="s">
        <v>20</v>
      </c>
      <c r="D7" s="17" t="s">
        <v>12</v>
      </c>
      <c r="E7" s="15">
        <v>34</v>
      </c>
      <c r="F7" s="19">
        <v>52</v>
      </c>
      <c r="G7" s="13">
        <f t="shared" ref="G7" si="0">E7*F7</f>
        <v>1768</v>
      </c>
      <c r="H7" s="26"/>
      <c r="I7" s="26"/>
      <c r="J7" s="26"/>
      <c r="K7" s="26"/>
      <c r="L7" s="34">
        <v>49</v>
      </c>
      <c r="M7" s="31">
        <f>L7*E7</f>
        <v>1666</v>
      </c>
    </row>
    <row r="8" spans="1:13" s="4" customFormat="1" ht="18.75" customHeight="1" x14ac:dyDescent="0.25">
      <c r="A8" s="8">
        <v>2</v>
      </c>
      <c r="B8" s="3" t="s">
        <v>14</v>
      </c>
      <c r="C8" s="3" t="s">
        <v>15</v>
      </c>
      <c r="D8" s="11" t="s">
        <v>12</v>
      </c>
      <c r="E8" s="16">
        <v>245</v>
      </c>
      <c r="F8" s="20">
        <v>70</v>
      </c>
      <c r="G8" s="13">
        <f>E8*F8</f>
        <v>17150</v>
      </c>
      <c r="H8" s="27"/>
      <c r="I8" s="27"/>
      <c r="J8" s="27"/>
      <c r="K8" s="27"/>
      <c r="L8" s="34">
        <v>70</v>
      </c>
      <c r="M8" s="31">
        <f>L8*E8</f>
        <v>17150</v>
      </c>
    </row>
    <row r="9" spans="1:13" s="4" customFormat="1" ht="15.75" customHeight="1" x14ac:dyDescent="0.25">
      <c r="A9" s="8">
        <v>3</v>
      </c>
      <c r="B9" s="3" t="s">
        <v>21</v>
      </c>
      <c r="C9" s="3" t="s">
        <v>16</v>
      </c>
      <c r="D9" s="11" t="s">
        <v>17</v>
      </c>
      <c r="E9" s="16">
        <v>120</v>
      </c>
      <c r="F9" s="20">
        <v>150</v>
      </c>
      <c r="G9" s="13">
        <f t="shared" ref="G9:G14" si="1">E9*F9</f>
        <v>18000</v>
      </c>
      <c r="H9" s="27"/>
      <c r="I9" s="27"/>
      <c r="J9" s="27"/>
      <c r="K9" s="27"/>
      <c r="L9" s="27"/>
      <c r="M9" s="27"/>
    </row>
    <row r="10" spans="1:13" s="4" customFormat="1" ht="15.75" customHeight="1" x14ac:dyDescent="0.25">
      <c r="A10" s="8">
        <v>4</v>
      </c>
      <c r="B10" s="3" t="s">
        <v>25</v>
      </c>
      <c r="C10" s="3" t="s">
        <v>26</v>
      </c>
      <c r="D10" s="11" t="s">
        <v>12</v>
      </c>
      <c r="E10" s="16">
        <v>3000</v>
      </c>
      <c r="F10" s="20">
        <v>181.24</v>
      </c>
      <c r="G10" s="13">
        <f t="shared" si="1"/>
        <v>543720</v>
      </c>
      <c r="H10" s="27"/>
      <c r="I10" s="27"/>
      <c r="J10" s="27"/>
      <c r="K10" s="27"/>
      <c r="L10" s="34">
        <v>175</v>
      </c>
      <c r="M10" s="31">
        <f>L10*E10</f>
        <v>525000</v>
      </c>
    </row>
    <row r="11" spans="1:13" s="4" customFormat="1" ht="17.25" customHeight="1" x14ac:dyDescent="0.25">
      <c r="A11" s="8">
        <v>5</v>
      </c>
      <c r="B11" s="3" t="s">
        <v>24</v>
      </c>
      <c r="C11" s="3" t="s">
        <v>23</v>
      </c>
      <c r="D11" s="17" t="s">
        <v>18</v>
      </c>
      <c r="E11" s="16">
        <v>170</v>
      </c>
      <c r="F11" s="20">
        <v>310</v>
      </c>
      <c r="G11" s="13">
        <f t="shared" si="1"/>
        <v>52700</v>
      </c>
      <c r="H11" s="27"/>
      <c r="I11" s="27"/>
      <c r="J11" s="27"/>
      <c r="K11" s="27"/>
      <c r="L11" s="27"/>
      <c r="M11" s="27"/>
    </row>
    <row r="12" spans="1:13" s="4" customFormat="1" ht="15.75" customHeight="1" x14ac:dyDescent="0.25">
      <c r="A12" s="8">
        <v>6</v>
      </c>
      <c r="B12" s="3" t="s">
        <v>22</v>
      </c>
      <c r="C12" s="3" t="s">
        <v>27</v>
      </c>
      <c r="D12" s="17" t="s">
        <v>17</v>
      </c>
      <c r="E12" s="16">
        <v>40</v>
      </c>
      <c r="F12" s="20">
        <v>370</v>
      </c>
      <c r="G12" s="13">
        <f t="shared" si="1"/>
        <v>14800</v>
      </c>
      <c r="H12" s="27"/>
      <c r="I12" s="27"/>
      <c r="J12" s="27"/>
      <c r="K12" s="27"/>
      <c r="L12" s="34">
        <v>368.8</v>
      </c>
      <c r="M12" s="31">
        <f>L12*E12</f>
        <v>14752</v>
      </c>
    </row>
    <row r="13" spans="1:13" s="4" customFormat="1" ht="15.75" customHeight="1" x14ac:dyDescent="0.25">
      <c r="A13" s="38" t="s">
        <v>28</v>
      </c>
      <c r="B13" s="39"/>
      <c r="C13" s="39"/>
      <c r="D13" s="39"/>
      <c r="E13" s="39"/>
      <c r="F13" s="39"/>
      <c r="G13" s="40"/>
      <c r="H13" s="27"/>
      <c r="I13" s="27"/>
      <c r="J13" s="27"/>
      <c r="K13" s="27"/>
      <c r="L13" s="27"/>
      <c r="M13" s="27"/>
    </row>
    <row r="14" spans="1:13" s="4" customFormat="1" ht="36" customHeight="1" x14ac:dyDescent="0.25">
      <c r="A14" s="8">
        <v>7</v>
      </c>
      <c r="B14" s="3" t="s">
        <v>29</v>
      </c>
      <c r="C14" s="3" t="s">
        <v>29</v>
      </c>
      <c r="D14" s="17" t="s">
        <v>30</v>
      </c>
      <c r="E14" s="16">
        <v>800</v>
      </c>
      <c r="F14" s="20">
        <v>430</v>
      </c>
      <c r="G14" s="13">
        <f t="shared" si="1"/>
        <v>344000</v>
      </c>
      <c r="H14" s="27">
        <v>352.7</v>
      </c>
      <c r="I14" s="27">
        <v>348</v>
      </c>
      <c r="J14" s="33">
        <v>286</v>
      </c>
      <c r="K14" s="32">
        <f>J14*E14</f>
        <v>228800</v>
      </c>
      <c r="L14" s="27">
        <v>294</v>
      </c>
      <c r="M14" s="29"/>
    </row>
    <row r="15" spans="1:13" ht="21.6" customHeight="1" x14ac:dyDescent="0.25">
      <c r="A15" s="5"/>
      <c r="B15" s="5" t="s">
        <v>8</v>
      </c>
      <c r="C15" s="5"/>
      <c r="D15" s="9"/>
      <c r="E15" s="6"/>
      <c r="F15" s="18"/>
      <c r="G15" s="14">
        <f>SUM(G7:G12)+G14</f>
        <v>992138</v>
      </c>
      <c r="H15" s="21"/>
      <c r="I15" s="21"/>
      <c r="J15" s="21"/>
      <c r="K15" s="30">
        <f>K14</f>
        <v>228800</v>
      </c>
      <c r="L15" s="21"/>
      <c r="M15" s="30">
        <f>SUM(M7:M12)</f>
        <v>558568</v>
      </c>
    </row>
    <row r="16" spans="1:13" ht="26.45" customHeight="1" x14ac:dyDescent="0.25"/>
    <row r="17" spans="1:17" x14ac:dyDescent="0.25">
      <c r="A17" s="37" t="s">
        <v>9</v>
      </c>
      <c r="B17" s="37"/>
      <c r="C17" s="37"/>
      <c r="D17" s="37"/>
      <c r="E17" s="37"/>
      <c r="F17" s="37"/>
      <c r="G17" s="37"/>
      <c r="H17" s="37"/>
    </row>
    <row r="18" spans="1:17" s="7" customFormat="1" ht="53.25" customHeight="1" x14ac:dyDescent="0.25">
      <c r="A18" s="41" t="s">
        <v>11</v>
      </c>
      <c r="B18" s="41"/>
      <c r="C18" s="41"/>
      <c r="D18" s="41"/>
      <c r="E18" s="41"/>
      <c r="F18" s="41"/>
      <c r="G18" s="41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20" spans="1:17" x14ac:dyDescent="0.25">
      <c r="A20" s="24" t="s">
        <v>32</v>
      </c>
      <c r="B20" s="24"/>
      <c r="C20" s="24"/>
      <c r="D20" s="24"/>
      <c r="E20" s="24"/>
      <c r="F20" s="25"/>
      <c r="G20" s="24" t="s">
        <v>33</v>
      </c>
    </row>
    <row r="21" spans="1:17" x14ac:dyDescent="0.25">
      <c r="A21" s="24"/>
      <c r="B21" s="24"/>
      <c r="C21" s="24"/>
      <c r="D21" s="24"/>
      <c r="E21" s="24"/>
      <c r="F21" s="25"/>
      <c r="G21" s="24"/>
    </row>
    <row r="22" spans="1:17" x14ac:dyDescent="0.25">
      <c r="A22" s="24" t="s">
        <v>34</v>
      </c>
      <c r="B22" s="24"/>
      <c r="C22" s="24"/>
      <c r="D22" s="24"/>
      <c r="E22" s="24"/>
      <c r="F22" s="25"/>
      <c r="G22" s="24" t="s">
        <v>35</v>
      </c>
    </row>
  </sheetData>
  <mergeCells count="5">
    <mergeCell ref="A4:G4"/>
    <mergeCell ref="A6:G6"/>
    <mergeCell ref="A17:H17"/>
    <mergeCell ref="A13:G13"/>
    <mergeCell ref="A18:G18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МИ</vt:lpstr>
      <vt:lpstr>'ЛС и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2021-11-05T03:57:06Z</cp:lastPrinted>
  <dcterms:created xsi:type="dcterms:W3CDTF">2019-03-11T10:08:28Z</dcterms:created>
  <dcterms:modified xsi:type="dcterms:W3CDTF">2021-12-03T11:03:00Z</dcterms:modified>
</cp:coreProperties>
</file>