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rver1c\MOST_002\Документы ГЗ\ЛС и ИМН\2023\Протокола\"/>
    </mc:Choice>
  </mc:AlternateContent>
  <bookViews>
    <workbookView xWindow="0" yWindow="0" windowWidth="20490" windowHeight="7620"/>
  </bookViews>
  <sheets>
    <sheet name="ЛС и МИ"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__________prt1">#N/A</definedName>
    <definedName name="______________prt2">#N/A</definedName>
    <definedName name="______________prt3">#N/A</definedName>
    <definedName name="______________prt4">#N/A</definedName>
    <definedName name="______________prt5">#N/A</definedName>
    <definedName name="______________prt6">#N/A</definedName>
    <definedName name="______________prt7">#N/A</definedName>
    <definedName name="______________prt8">#N/A</definedName>
    <definedName name="____________prt1">#N/A</definedName>
    <definedName name="____________prt2">#N/A</definedName>
    <definedName name="____________prt3">#N/A</definedName>
    <definedName name="____________prt4">#N/A</definedName>
    <definedName name="____________prt5">#N/A</definedName>
    <definedName name="____________prt6">#N/A</definedName>
    <definedName name="____________prt7">#N/A</definedName>
    <definedName name="____________prt8">#N/A</definedName>
    <definedName name="___________prt1">#N/A</definedName>
    <definedName name="___________prt2">#N/A</definedName>
    <definedName name="___________prt3">#N/A</definedName>
    <definedName name="___________prt4">#N/A</definedName>
    <definedName name="___________prt5">#N/A</definedName>
    <definedName name="___________prt6">#N/A</definedName>
    <definedName name="___________prt7">#N/A</definedName>
    <definedName name="___________prt8">#N/A</definedName>
    <definedName name="__________prt1">[1]!__________prt1</definedName>
    <definedName name="__________prt2">[1]!__________prt2</definedName>
    <definedName name="__________prt3">[1]!__________prt3</definedName>
    <definedName name="__________prt4">[1]!__________prt4</definedName>
    <definedName name="__________prt5">[1]!__________prt5</definedName>
    <definedName name="__________prt6">[1]!__________prt6</definedName>
    <definedName name="__________prt7">[1]!__________prt7</definedName>
    <definedName name="__________prt8">[1]!__________prt8</definedName>
    <definedName name="_________prt1">[1]!_________prt1</definedName>
    <definedName name="_________prt2">[1]!_________prt2</definedName>
    <definedName name="_________prt3">[1]!_________prt3</definedName>
    <definedName name="_________prt4">[1]!_________prt4</definedName>
    <definedName name="_________prt5">[1]!_________prt5</definedName>
    <definedName name="_________prt6">[1]!_________prt6</definedName>
    <definedName name="_________prt7">[1]!_________prt7</definedName>
    <definedName name="_________prt8">[1]!_________prt8</definedName>
    <definedName name="________prt1">[1]!________prt1</definedName>
    <definedName name="________prt2">[1]!________prt2</definedName>
    <definedName name="________prt3">[1]!________prt3</definedName>
    <definedName name="________prt4">[1]!________prt4</definedName>
    <definedName name="________prt5">[1]!________prt5</definedName>
    <definedName name="________prt6">[1]!________prt6</definedName>
    <definedName name="________prt7">[1]!________prt7</definedName>
    <definedName name="________prt8">[1]!________prt8</definedName>
    <definedName name="_______prt1">[1]!_______prt1</definedName>
    <definedName name="_______prt2">[1]!_______prt2</definedName>
    <definedName name="_______prt3">[1]!_______prt3</definedName>
    <definedName name="_______prt4">[1]!_______prt4</definedName>
    <definedName name="_______prt5">[1]!_______prt5</definedName>
    <definedName name="_______prt6">[1]!_______prt6</definedName>
    <definedName name="_______prt7">[1]!_______prt7</definedName>
    <definedName name="_______prt8">[1]!_______prt8</definedName>
    <definedName name="______prt1">[1]!______prt1</definedName>
    <definedName name="______prt2">[1]!______prt2</definedName>
    <definedName name="______prt3">[1]!______prt3</definedName>
    <definedName name="______prt4">[1]!______prt4</definedName>
    <definedName name="______prt5">[1]!______prt5</definedName>
    <definedName name="______prt6">[1]!______prt6</definedName>
    <definedName name="______prt7">[1]!______prt7</definedName>
    <definedName name="______prt8">[1]!______prt8</definedName>
    <definedName name="_____prt1">#N/A</definedName>
    <definedName name="_____prt2">#N/A</definedName>
    <definedName name="_____prt3">#N/A</definedName>
    <definedName name="_____prt4">#N/A</definedName>
    <definedName name="_____prt5">#N/A</definedName>
    <definedName name="_____prt6">#N/A</definedName>
    <definedName name="_____prt7">#N/A</definedName>
    <definedName name="_____prt8">#N/A</definedName>
    <definedName name="____prt1">#N/A</definedName>
    <definedName name="____prt2">#N/A</definedName>
    <definedName name="____prt3">#N/A</definedName>
    <definedName name="____prt4">#N/A</definedName>
    <definedName name="____prt5">#N/A</definedName>
    <definedName name="____prt6">#N/A</definedName>
    <definedName name="____prt7">#N/A</definedName>
    <definedName name="____prt8">#N/A</definedName>
    <definedName name="___prt1">[2]!___prt1</definedName>
    <definedName name="___prt2">[2]!___prt2</definedName>
    <definedName name="___prt3">[2]!___prt3</definedName>
    <definedName name="___prt4">[2]!___prt4</definedName>
    <definedName name="___prt5">[2]!___prt5</definedName>
    <definedName name="___prt6">[2]!___prt6</definedName>
    <definedName name="___prt7">[2]!___prt7</definedName>
    <definedName name="___prt8">[2]!___prt8</definedName>
    <definedName name="__prt1">#N/A</definedName>
    <definedName name="__prt2">#N/A</definedName>
    <definedName name="__prt3">#N/A</definedName>
    <definedName name="__prt4">#N/A</definedName>
    <definedName name="__prt5">#N/A</definedName>
    <definedName name="__prt6">#N/A</definedName>
    <definedName name="__prt7">#N/A</definedName>
    <definedName name="__prt8">#N/A</definedName>
    <definedName name="_001">#REF!</definedName>
    <definedName name="_002">#REF!</definedName>
    <definedName name="_004">#REF!</definedName>
    <definedName name="_005">#REF!</definedName>
    <definedName name="_006">#REF!</definedName>
    <definedName name="_007">#REF!</definedName>
    <definedName name="_008">#REF!</definedName>
    <definedName name="_009">#REF!</definedName>
    <definedName name="_010">#REF!</definedName>
    <definedName name="_011">#REF!</definedName>
    <definedName name="_012">#REF!</definedName>
    <definedName name="_013">#REF!</definedName>
    <definedName name="_016">#REF!</definedName>
    <definedName name="_159">#REF!</definedName>
    <definedName name="_№">#REF!</definedName>
    <definedName name="_Order1" hidden="1">0</definedName>
    <definedName name="_Order2" hidden="1">0</definedName>
    <definedName name="_prt1">#N/A</definedName>
    <definedName name="_prt2">#N/A</definedName>
    <definedName name="_prt3">#N/A</definedName>
    <definedName name="_prt4">#N/A</definedName>
    <definedName name="_prt5">#N/A</definedName>
    <definedName name="_prt6">#N/A</definedName>
    <definedName name="_prt7">#N/A</definedName>
    <definedName name="_prt8">#N/A</definedName>
    <definedName name="BuiltIn_Print_Titles">#N/A</definedName>
    <definedName name="BuiltIn_Print_Titles___0">#N/A</definedName>
    <definedName name="calcCAS">#N/A</definedName>
    <definedName name="CAS_PROC">#N/A</definedName>
    <definedName name="comm">[3]Commutations!$A$8:$I$125</definedName>
    <definedName name="contr">#REF!</definedName>
    <definedName name="contribution">#REF!</definedName>
    <definedName name="CurrList">#N/A</definedName>
    <definedName name="DonorTable">#N/A</definedName>
    <definedName name="EEE">#REF!</definedName>
    <definedName name="endbut">"Button 3"</definedName>
    <definedName name="Excel_BuiltIn__FilterDatabase_2">#REF!</definedName>
    <definedName name="Excel_BuiltIn_Print_Area_2_1">"$#ССЫЛ!.$A$1:$O$114"</definedName>
    <definedName name="Excel_BuiltIn_Print_Area_4">"$#ССЫЛ!.$B$1:$L$58"</definedName>
    <definedName name="Excel_BuiltIn_Print_Titles_1">[4]Акколь!$A$1:$C$65535,[4]Акколь!$A$8:$IV$13</definedName>
    <definedName name="Excel_BuiltIn_Print_Titles_1_1">#REF!,#REF!</definedName>
    <definedName name="Excel_BuiltIn_Print_Titles_1_1_1">#REF!,#REF!</definedName>
    <definedName name="Excel_BuiltIn_Print_Titles_1_1_1_1">#REF!,#REF!</definedName>
    <definedName name="Excel_BuiltIn_Print_Titles_2_1">"$#ССЫЛ!.$B$1:$G$65480;$#ССЫЛ!.$A$4:$IV$10"</definedName>
    <definedName name="Excel_BuiltIn_Print_Titles_2_1_1">"$#ССЫЛ!.$B$1:$G$65477;$#ССЫЛ!.$A$4:$IV$10"</definedName>
    <definedName name="Excel_BuiltIn_Print_Titles_2_1_1_1">"$#ССЫЛ!.$B$1:$G$65447;$#ССЫЛ!.$A$4:$IV$10"</definedName>
    <definedName name="Excel_BuiltIn_Print_Titles_21">'[5]расш по 146  _2_'!#REF!</definedName>
    <definedName name="Excel_BuiltIn_Print_Titles_4">"$#ССЫЛ!.$C$1:$H$65480;$#ССЫЛ!.$B$6:$IV$12"</definedName>
    <definedName name="exchrates">#N/A</definedName>
    <definedName name="ExecAgencyTable">#N/A</definedName>
    <definedName name="fem">#REF!</definedName>
    <definedName name="femsal">#REF!</definedName>
    <definedName name="fgfdf">#REF!</definedName>
    <definedName name="HTML_CodePage" hidden="1">9</definedName>
    <definedName name="HTML_Control" hidden="1">{"'02 (2)'!$A$1:$Y$27"}</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"C:\Мои документы\CHL2002\2002\MyHTML.htm"</definedName>
    <definedName name="HTML_Title" hidden="1">""</definedName>
    <definedName name="I">#REF!</definedName>
    <definedName name="iii">#REF!</definedName>
    <definedName name="incomet">#REF!</definedName>
    <definedName name="incometax">#REF!</definedName>
    <definedName name="IndustryTable">#N/A</definedName>
    <definedName name="kazlxly">[3]Parameters!$J$7:$L$120</definedName>
    <definedName name="malesal">#REF!</definedName>
    <definedName name="MonthEng">[6]Utility!$B$1</definedName>
    <definedName name="monthrange">#N/A</definedName>
    <definedName name="msles">#REF!</definedName>
    <definedName name="nf">#REF!</definedName>
    <definedName name="o">#REF!</definedName>
    <definedName name="oo">#REF!</definedName>
    <definedName name="p">#REF!</definedName>
    <definedName name="pens">#REF!</definedName>
    <definedName name="pensagefemale">#REF!</definedName>
    <definedName name="pensagemale">#REF!</definedName>
    <definedName name="pp">#REF!</definedName>
    <definedName name="quit_dlog">#N/A</definedName>
    <definedName name="RespMinistryTable">#N/A</definedName>
    <definedName name="rr">[3]Parameters!$C$2</definedName>
    <definedName name="russian">#N/A</definedName>
    <definedName name="SAPBEXrevision" hidden="1">1</definedName>
    <definedName name="SAPBEXsysID" hidden="1">"BWP"</definedName>
    <definedName name="SAPBEXwbID" hidden="1">"44Y1G9SWMUJUSYKKC3IRIZUHH"</definedName>
    <definedName name="save_as_wk1">#N/A</definedName>
    <definedName name="SectorTable">#N/A</definedName>
    <definedName name="SHARED_FORMULA_15_6_15_6_0">"([.J7]+[.K7]+[.L7]+[.M7])/[.C7]*100"</definedName>
    <definedName name="v">[3]Commutations!$C$3</definedName>
    <definedName name="xcc">#N/A</definedName>
    <definedName name="xxx">#N/A</definedName>
    <definedName name="z">#REF!</definedName>
    <definedName name="А1">#REF!</definedName>
    <definedName name="А10">#N/A</definedName>
    <definedName name="А10.">#N/A</definedName>
    <definedName name="А11">#N/A</definedName>
    <definedName name="А24">#REF!</definedName>
    <definedName name="аа">#REF!</definedName>
    <definedName name="АБП">#REF!</definedName>
    <definedName name="авац">'[5]расш по 146  _2_'!#REF!</definedName>
    <definedName name="АДГСПК">#N/A</definedName>
    <definedName name="амортиз_оборуд_10мес">#N/A</definedName>
    <definedName name="амортиз_оборуд_11мес">#N/A</definedName>
    <definedName name="амортиз_оборуд_12мес">#N/A</definedName>
    <definedName name="амортиз_оборуд_1год">#N/A</definedName>
    <definedName name="амортиз_оборуд_1мес">#N/A</definedName>
    <definedName name="амортиз_оборуд_2год">#N/A</definedName>
    <definedName name="амортиз_оборуд_2мес">#N/A</definedName>
    <definedName name="амортиз_оборуд_3год">#N/A</definedName>
    <definedName name="амортиз_оборуд_3мес">#N/A</definedName>
    <definedName name="амортиз_оборуд_4мес">#N/A</definedName>
    <definedName name="амортиз_оборуд_5мес">#N/A</definedName>
    <definedName name="амортиз_оборуд_6мес">#N/A</definedName>
    <definedName name="амортиз_оборуд_7мес">#N/A</definedName>
    <definedName name="амортиз_оборуд_8мес">#N/A</definedName>
    <definedName name="амортиз_оборуд_9мес">#N/A</definedName>
    <definedName name="АЫРКЕ">#REF!</definedName>
    <definedName name="_xlnm.Database">#REF!</definedName>
    <definedName name="Байдибекский_район">#REF!</definedName>
    <definedName name="БДО">#REF!</definedName>
    <definedName name="БДО_5">"$#ССЫЛ!.$H$5"</definedName>
    <definedName name="БДО1">'[7]ПО НОВОМУ ШТАТНОМУ'!$J$7</definedName>
    <definedName name="бз">#REF!</definedName>
    <definedName name="бланки">#REF!</definedName>
    <definedName name="вко">'[5]расш по 146  _2_'!#REF!</definedName>
    <definedName name="вко2">'[5]расш по 146  _2_'!#REF!</definedName>
    <definedName name="Всего_накоплений_женщины">#REF!</definedName>
    <definedName name="Всего_накоплений_мужчины">#REF!</definedName>
    <definedName name="г._Арыс">#REF!</definedName>
    <definedName name="г._Кентау">#REF!</definedName>
    <definedName name="г._Туркестан">#REF!</definedName>
    <definedName name="ГГГГГ">#REF!</definedName>
    <definedName name="ги">#REF!</definedName>
    <definedName name="Год">[8]Год!$A$1:$A$2</definedName>
    <definedName name="год_фонд_зп_адмупр_персонал">#N/A</definedName>
    <definedName name="год_фонд_зп_вспомог_персонал">#N/A</definedName>
    <definedName name="год_фонд_зп_пр_персонал">#N/A</definedName>
    <definedName name="данные">#REF!</definedName>
    <definedName name="дата">#REF!</definedName>
    <definedName name="динамика">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жамб">#REF!</definedName>
    <definedName name="Жанна">#REF!</definedName>
    <definedName name="з">#REF!</definedName>
    <definedName name="затраты_вмес_на_элэн_воду_канализ">#N/A</definedName>
    <definedName name="затраты_мат_наед_бк">#N/A</definedName>
    <definedName name="затраты_мат_наед_пб190">#N/A</definedName>
    <definedName name="затраты_мат_наед_пб90">#N/A</definedName>
    <definedName name="затраты_мат_наед_тк">#N/A</definedName>
    <definedName name="затраты_на_элэн_использ_в_пром_процессе_10мес">#N/A</definedName>
    <definedName name="затраты_на_элэн_использ_в_пром_процессе_11мес">#N/A</definedName>
    <definedName name="затраты_на_элэн_использ_в_пром_процессе_12мес">#N/A</definedName>
    <definedName name="затраты_на_элэн_использ_в_пром_процессе_1год">#N/A</definedName>
    <definedName name="затраты_на_элэн_использ_в_пром_процессе_1мес">#N/A</definedName>
    <definedName name="затраты_на_элэн_использ_в_пром_процессе_2год">#N/A</definedName>
    <definedName name="затраты_на_элэн_использ_в_пром_процессе_2мес">#N/A</definedName>
    <definedName name="затраты_на_элэн_использ_в_пром_процессе_3год">#N/A</definedName>
    <definedName name="затраты_на_элэн_использ_в_пром_процессе_3мес">#N/A</definedName>
    <definedName name="затраты_на_элэн_использ_в_пром_процессе_4мес">#N/A</definedName>
    <definedName name="затраты_на_элэн_использ_в_пром_процессе_5мес">#N/A</definedName>
    <definedName name="затраты_на_элэн_использ_в_пром_процессе_6мес">#N/A</definedName>
    <definedName name="затраты_на_элэн_использ_в_пром_процессе_7мес">#N/A</definedName>
    <definedName name="затраты_на_элэн_использ_в_пром_процессе_8мес">#N/A</definedName>
    <definedName name="затраты_на_элэн_использ_в_пром_процессе_9мес">#N/A</definedName>
    <definedName name="затраты_наэлэн_неuse_впрве_10мес">#N/A</definedName>
    <definedName name="затраты_наэлэн_неuse_впрве_11мес">#N/A</definedName>
    <definedName name="затраты_наэлэн_неuse_впрве_12мес">#N/A</definedName>
    <definedName name="затраты_наэлэн_неuse_впрве_1год">#N/A</definedName>
    <definedName name="затраты_наэлэн_неuse_впрве_1мес">#N/A</definedName>
    <definedName name="затраты_наэлэн_неuse_впрве_2год">#N/A</definedName>
    <definedName name="затраты_наэлэн_неuse_впрве_2мес">#N/A</definedName>
    <definedName name="затраты_наэлэн_неuse_впрве_3год">#N/A</definedName>
    <definedName name="затраты_наэлэн_неuse_впрве_3мес">#N/A</definedName>
    <definedName name="затраты_наэлэн_неuse_впрве_4мес">#N/A</definedName>
    <definedName name="затраты_наэлэн_неuse_впрве_5мес">#N/A</definedName>
    <definedName name="затраты_наэлэн_неuse_впрве_6мес">#N/A</definedName>
    <definedName name="затраты_наэлэн_неuse_впрве_7мес">#N/A</definedName>
    <definedName name="затраты_наэлэн_неuse_впрве_8мес">#N/A</definedName>
    <definedName name="затраты_наэлэн_неuse_впрве_9мес">#N/A</definedName>
    <definedName name="Источник">#REF!</definedName>
    <definedName name="итого_перемен_затрат_10мес">#N/A</definedName>
    <definedName name="итого_перемен_затрат_11мес">#N/A</definedName>
    <definedName name="итого_перемен_затрат_12мес">#N/A</definedName>
    <definedName name="итого_перемен_затрат_1год">#N/A</definedName>
    <definedName name="итого_перемен_затрат_1мес">#N/A</definedName>
    <definedName name="итого_перемен_затрат_2год">#N/A</definedName>
    <definedName name="итого_перемен_затрат_2мес">#N/A</definedName>
    <definedName name="итого_перемен_затрат_3год">#N/A</definedName>
    <definedName name="итого_перемен_затрат_3мес">#N/A</definedName>
    <definedName name="итого_перемен_затрат_4мес">#N/A</definedName>
    <definedName name="итого_перемен_затрат_5мес">#N/A</definedName>
    <definedName name="итого_перемен_затрат_6мес">#N/A</definedName>
    <definedName name="итого_перемен_затрат_7мес">#N/A</definedName>
    <definedName name="итого_перемен_затрат_8мес">#N/A</definedName>
    <definedName name="итого_перемен_затрат_9мес">#N/A</definedName>
    <definedName name="итого_пост_затрат_10мес">#N/A</definedName>
    <definedName name="итого_пост_затрат_11мес">#N/A</definedName>
    <definedName name="итого_пост_затрат_12мес">#N/A</definedName>
    <definedName name="итого_пост_затрат_1год">#N/A</definedName>
    <definedName name="итого_пост_затрат_1мес">#N/A</definedName>
    <definedName name="итого_пост_затрат_2год">#N/A</definedName>
    <definedName name="итого_пост_затрат_2мес">#N/A</definedName>
    <definedName name="итого_пост_затрат_3год">#N/A</definedName>
    <definedName name="итого_пост_затрат_3мес">#N/A</definedName>
    <definedName name="итого_пост_затрат_4мес">#N/A</definedName>
    <definedName name="итого_пост_затрат_5мес">#N/A</definedName>
    <definedName name="итого_пост_затрат_6мес">#N/A</definedName>
    <definedName name="итого_пост_затрат_7мес">#N/A</definedName>
    <definedName name="итого_пост_затрат_8мес">#N/A</definedName>
    <definedName name="итого_пост_затрат_9мес">#N/A</definedName>
    <definedName name="й">#REF!</definedName>
    <definedName name="йййййй">#REF!</definedName>
    <definedName name="Казыгуртский_район">#REF!</definedName>
    <definedName name="КАТО">#REF!</definedName>
    <definedName name="Код">#REF!</definedName>
    <definedName name="коммунал_затраты_10мес">#N/A</definedName>
    <definedName name="коммунал_затраты_11мес">#N/A</definedName>
    <definedName name="коммунал_затраты_12мес">#N/A</definedName>
    <definedName name="коммунал_затраты_1год">#N/A</definedName>
    <definedName name="коммунал_затраты_1мес">#N/A</definedName>
    <definedName name="коммунал_затраты_2год">#N/A</definedName>
    <definedName name="коммунал_затраты_2мес">#N/A</definedName>
    <definedName name="коммунал_затраты_3год">#N/A</definedName>
    <definedName name="коммунал_затраты_3мес">#N/A</definedName>
    <definedName name="коммунал_затраты_4мес">#N/A</definedName>
    <definedName name="коммунал_затраты_5мес">#N/A</definedName>
    <definedName name="коммунал_затраты_6мес">#N/A</definedName>
    <definedName name="коммунал_затраты_7мес">#N/A</definedName>
    <definedName name="коммунал_затраты_8мес">#N/A</definedName>
    <definedName name="коммунал_затраты_9мес">#N/A</definedName>
    <definedName name="копия">#REF!</definedName>
    <definedName name="кост">#REF!</definedName>
    <definedName name="КПВЭД">#REF!</definedName>
    <definedName name="кпо">[10]бланк!#REF!</definedName>
    <definedName name="курс">#N/A</definedName>
    <definedName name="лист2">'[5]расш по 146  _2_'!#REF!</definedName>
    <definedName name="лор">#REF!</definedName>
    <definedName name="ЛС">#REF!</definedName>
    <definedName name="макро">#N/A</definedName>
    <definedName name="Махтааральский_район">#REF!</definedName>
    <definedName name="мбо">#REF!</definedName>
    <definedName name="Месяц">[8]Месяцы!$A$1:$A$12</definedName>
    <definedName name="мм">#REF!</definedName>
    <definedName name="мпгвн">#N/A</definedName>
    <definedName name="новпр">#REF!</definedName>
    <definedName name="новые">#REF!</definedName>
    <definedName name="нооа">#REF!</definedName>
    <definedName name="_xlnm.Print_Area" localSheetId="0">'ЛС и МИ'!$A$1:$Q$50</definedName>
    <definedName name="_xlnm.Print_Area">#REF!</definedName>
    <definedName name="Общ_ИтСтр">#N/A</definedName>
    <definedName name="объем_прва_бк_10мес">#N/A</definedName>
    <definedName name="объем_прва_бк_11мес">#N/A</definedName>
    <definedName name="объем_прва_бк_12мес">#N/A</definedName>
    <definedName name="объем_прва_бк_1мес">#N/A</definedName>
    <definedName name="объем_прва_бк_2мес">#N/A</definedName>
    <definedName name="объем_прва_бк_3мес">#N/A</definedName>
    <definedName name="объем_прва_бк_4мес">#N/A</definedName>
    <definedName name="объем_прва_бк_5мес">#N/A</definedName>
    <definedName name="объем_прва_бк_6мес">#N/A</definedName>
    <definedName name="объем_прва_бк_7мес">#N/A</definedName>
    <definedName name="объем_прва_бк_8мес">#N/A</definedName>
    <definedName name="объем_прва_бк_9мес">#N/A</definedName>
    <definedName name="объем_прва_пб190_10мес">#N/A</definedName>
    <definedName name="объем_прва_пб190_11мес">#N/A</definedName>
    <definedName name="объем_прва_пб190_12мес">#N/A</definedName>
    <definedName name="объем_прва_пб190_1мес">#N/A</definedName>
    <definedName name="объем_прва_пб190_2мес">#N/A</definedName>
    <definedName name="объем_прва_пб190_3мес">#N/A</definedName>
    <definedName name="объем_прва_пб190_4мес">#N/A</definedName>
    <definedName name="объем_прва_пб190_5мес">#N/A</definedName>
    <definedName name="объем_прва_пб190_6мес">#N/A</definedName>
    <definedName name="объем_прва_пб190_7мес">#N/A</definedName>
    <definedName name="объем_прва_пб190_8мес">#N/A</definedName>
    <definedName name="объем_прва_пб190_9мес">#N/A</definedName>
    <definedName name="объем_прва_пб90_10мес">#N/A</definedName>
    <definedName name="объем_прва_пб90_11мес">#N/A</definedName>
    <definedName name="объем_прва_пб90_12мес">#N/A</definedName>
    <definedName name="объем_прва_пб90_1мес">#N/A</definedName>
    <definedName name="объем_прва_пб90_2мес">#N/A</definedName>
    <definedName name="объем_прва_пб90_3мес">#N/A</definedName>
    <definedName name="объем_прва_пб90_4мес">#N/A</definedName>
    <definedName name="объем_прва_пб90_5мес">#N/A</definedName>
    <definedName name="объем_прва_пб90_6мес">#N/A</definedName>
    <definedName name="объем_прва_пб90_7мес">#N/A</definedName>
    <definedName name="объем_прва_пб90_8мес">#N/A</definedName>
    <definedName name="объем_прва_пб90_9мес">#N/A</definedName>
    <definedName name="объем_прва_тк_10мес">#N/A</definedName>
    <definedName name="объем_прва_тк_11мес">#N/A</definedName>
    <definedName name="объем_прва_тк_12мес">#N/A</definedName>
    <definedName name="объем_прва_тк_1мес">#N/A</definedName>
    <definedName name="объем_прва_тк_2мес">#N/A</definedName>
    <definedName name="объем_прва_тк_3мес">#N/A</definedName>
    <definedName name="объем_прва_тк_4мес">#N/A</definedName>
    <definedName name="объем_прва_тк_5мес">#N/A</definedName>
    <definedName name="объем_прва_тк_6мес">#N/A</definedName>
    <definedName name="объем_прва_тк_7мес">#N/A</definedName>
    <definedName name="объем_прва_тк_8мес">#N/A</definedName>
    <definedName name="объем_прва_тк_9мес">#N/A</definedName>
    <definedName name="ол">#N/A</definedName>
    <definedName name="онко">#REF!</definedName>
    <definedName name="Опеку">#REF!</definedName>
    <definedName name="Ордабасинский_район">#REF!</definedName>
    <definedName name="Отрарский_район">#REF!</definedName>
    <definedName name="первонач_стоимость_оборудования">#N/A</definedName>
    <definedName name="Подпрограмма">#REF!</definedName>
    <definedName name="пост_затраты_операцион_10мес">#N/A</definedName>
    <definedName name="пост_затраты_операцион_11мес">#N/A</definedName>
    <definedName name="пост_затраты_операцион_12мес">#N/A</definedName>
    <definedName name="пост_затраты_операцион_1год">#N/A</definedName>
    <definedName name="пост_затраты_операцион_1мес">#N/A</definedName>
    <definedName name="пост_затраты_операцион_2год">#N/A</definedName>
    <definedName name="пост_затраты_операцион_2мес">#N/A</definedName>
    <definedName name="пост_затраты_операцион_3год">#N/A</definedName>
    <definedName name="пост_затраты_операцион_3мес">#N/A</definedName>
    <definedName name="пост_затраты_операцион_4мес">#N/A</definedName>
    <definedName name="пост_затраты_операцион_5мес">#N/A</definedName>
    <definedName name="пост_затраты_операцион_6мес">#N/A</definedName>
    <definedName name="пост_затраты_операцион_7мес">#N/A</definedName>
    <definedName name="пост_затраты_операцион_8мес">#N/A</definedName>
    <definedName name="пост_затраты_операцион_9мес">#N/A</definedName>
    <definedName name="пост_затраты_торг_адм_10мес">#N/A</definedName>
    <definedName name="пост_затраты_торг_адм_11мес">#N/A</definedName>
    <definedName name="пост_затраты_торг_адм_12мес">#N/A</definedName>
    <definedName name="пост_затраты_торг_адм_1год">#N/A</definedName>
    <definedName name="пост_затраты_торг_адм_1мес">#N/A</definedName>
    <definedName name="пост_затраты_торг_адм_2год">#N/A</definedName>
    <definedName name="пост_затраты_торг_адм_2мес">#N/A</definedName>
    <definedName name="пост_затраты_торг_адм_3год">#N/A</definedName>
    <definedName name="пост_затраты_торг_адм_3мес">#N/A</definedName>
    <definedName name="пост_затраты_торг_адм_4мес">#N/A</definedName>
    <definedName name="пост_затраты_торг_адм_5мес">#N/A</definedName>
    <definedName name="пост_затраты_торг_адм_6мес">#N/A</definedName>
    <definedName name="пост_затраты_торг_адм_7мес">#N/A</definedName>
    <definedName name="пост_затраты_торг_адм_8мес">#N/A</definedName>
    <definedName name="пост_затраты_торг_адм_9мес">#N/A</definedName>
    <definedName name="пп">#REF!</definedName>
    <definedName name="ппп">#REF!</definedName>
    <definedName name="пппп">#REF!</definedName>
    <definedName name="пр">#REF!</definedName>
    <definedName name="прв">IF([11]ГБ!$A$43=1,"**Поступления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ив">#N/A</definedName>
    <definedName name="приви">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о">#REF!</definedName>
    <definedName name="проги">#REF!</definedName>
    <definedName name="Программа">#REF!</definedName>
    <definedName name="произ_льность_10мес">#N/A</definedName>
    <definedName name="произ_льность_11мес">#N/A</definedName>
    <definedName name="произ_льность_12мес">#N/A</definedName>
    <definedName name="произ_льность_1мес">#N/A</definedName>
    <definedName name="произ_льность_2мес">#N/A</definedName>
    <definedName name="произ_льность_4мес">#N/A</definedName>
    <definedName name="произ_льность_5мес">#N/A</definedName>
    <definedName name="произ_льность_6мес">#N/A</definedName>
    <definedName name="произ_льность_7мес">#N/A</definedName>
    <definedName name="произ_льность_8мес">#N/A</definedName>
    <definedName name="произ_льность_9мес">#N/A</definedName>
    <definedName name="проф">#REF!</definedName>
    <definedName name="прям_вспомог_мат_10мес">#N/A</definedName>
    <definedName name="прям_вспомог_мат_11мес">#N/A</definedName>
    <definedName name="прям_вспомог_мат_12мес">#N/A</definedName>
    <definedName name="прям_вспомог_мат_1год">#N/A</definedName>
    <definedName name="прям_вспомог_мат_1мес">#N/A</definedName>
    <definedName name="прям_вспомог_мат_2год">#N/A</definedName>
    <definedName name="прям_вспомог_мат_2мес">#N/A</definedName>
    <definedName name="прям_вспомог_мат_3год">#N/A</definedName>
    <definedName name="прям_вспомог_мат_3мес">#N/A</definedName>
    <definedName name="прям_вспомог_мат_4мес">#N/A</definedName>
    <definedName name="прям_вспомог_мат_5мес">#N/A</definedName>
    <definedName name="прям_вспомог_мат_6мес">#N/A</definedName>
    <definedName name="прям_вспомог_мат_7мес">#N/A</definedName>
    <definedName name="прям_вспомог_мат_8мес">#N/A</definedName>
    <definedName name="прям_вспомог_мат_9мес">#N/A</definedName>
    <definedName name="ПТАВО">#REF!</definedName>
    <definedName name="рас2">#REF!</definedName>
    <definedName name="расход_намаркетинг_10мес">#N/A</definedName>
    <definedName name="расход_намаркетинг_11мес">#N/A</definedName>
    <definedName name="расход_намаркетинг_12мес">#N/A</definedName>
    <definedName name="расход_намаркетинг_1год">#N/A</definedName>
    <definedName name="расход_намаркетинг_1мес">#N/A</definedName>
    <definedName name="расход_намаркетинг_2год">#N/A</definedName>
    <definedName name="расход_намаркетинг_2мес">#N/A</definedName>
    <definedName name="расход_намаркетинг_3год">#N/A</definedName>
    <definedName name="расход_намаркетинг_3мес">#N/A</definedName>
    <definedName name="расход_намаркетинг_4мес">#N/A</definedName>
    <definedName name="расход_намаркетинг_5мес">#N/A</definedName>
    <definedName name="расход_намаркетинг_6мес">#N/A</definedName>
    <definedName name="расход_намаркетинг_7мес">#N/A</definedName>
    <definedName name="расход_намаркетинг_8мес">#N/A</definedName>
    <definedName name="расход_намаркетинг_9мес">#N/A</definedName>
    <definedName name="расход_наоплату_пр_персонал_10мес">#N/A</definedName>
    <definedName name="расход_наоплату_пр_персонал_11мес">#N/A</definedName>
    <definedName name="расход_наоплату_пр_персонал_12мес">#N/A</definedName>
    <definedName name="расход_наоплату_пр_персонал_1год">#N/A</definedName>
    <definedName name="расход_наоплату_пр_персонал_1мес">#N/A</definedName>
    <definedName name="расход_наоплату_пр_персонал_2год">#N/A</definedName>
    <definedName name="расход_наоплату_пр_персонал_2мес">#N/A</definedName>
    <definedName name="расход_наоплату_пр_персонал_3год">#N/A</definedName>
    <definedName name="расход_наоплату_пр_персонал_3мес">#N/A</definedName>
    <definedName name="расход_наоплату_пр_персонал_4мес">#N/A</definedName>
    <definedName name="расход_наоплату_пр_персонал_5мес">#N/A</definedName>
    <definedName name="расход_наоплату_пр_персонал_6мес">#N/A</definedName>
    <definedName name="расход_наоплату_пр_персонал_7мес">#N/A</definedName>
    <definedName name="расход_наоплату_пр_персонал_8мес">#N/A</definedName>
    <definedName name="расход_наоплату_пр_персонал_9мес">#N/A</definedName>
    <definedName name="реал_ИтСтр">#N/A</definedName>
    <definedName name="рен">'[5]расш по 146  _2_'!#REF!</definedName>
    <definedName name="С071">#REF!</definedName>
    <definedName name="с072">#REF!</definedName>
    <definedName name="Сайрамский_район">#REF!</definedName>
    <definedName name="Сарыагашский_район">#REF!</definedName>
    <definedName name="св12.04">#REF!</definedName>
    <definedName name="Свод">#REF!</definedName>
    <definedName name="СВОД___г.Шымкент">#REF!</definedName>
    <definedName name="СВОД_Обл_ЛПУ">#REF!</definedName>
    <definedName name="СВОД_поспец2016">#REF!</definedName>
    <definedName name="СМС">#REF!</definedName>
    <definedName name="Специфика">#REF!</definedName>
    <definedName name="СПИД">'[5]расш по 146  _2_'!#REF!</definedName>
    <definedName name="Способ">'[12]Способ закупки'!$A$1:$A$14</definedName>
    <definedName name="Сузакский__район">#REF!</definedName>
    <definedName name="сумма_аморт_отчисл_в_год">#N/A</definedName>
    <definedName name="т">#REF!</definedName>
    <definedName name="таблица">#REF!</definedName>
    <definedName name="Тар">#REF!</definedName>
    <definedName name="Тариф">#REF!</definedName>
    <definedName name="Тарификация">#REF!</definedName>
    <definedName name="текущ">#REF!</definedName>
    <definedName name="Тип_пункта">#REF!</definedName>
    <definedName name="Толебийский_район">#REF!</definedName>
    <definedName name="Тюлькубасский_район">#REF!</definedName>
    <definedName name="Фонды">[8]Фонд!$A$1:$A$4</definedName>
    <definedName name="Цит_ИтСтр">#N/A</definedName>
    <definedName name="Шардаринский_район">#REF!</definedName>
    <definedName name="ъхзщ">#N/A</definedName>
    <definedName name="ы">#REF!</definedName>
    <definedName name="ывап">#REF!</definedName>
    <definedName name="ю">#REF!</definedName>
  </definedNames>
  <calcPr calcId="162913" refMode="R1C1"/>
</workbook>
</file>

<file path=xl/calcChain.xml><?xml version="1.0" encoding="utf-8"?>
<calcChain xmlns="http://schemas.openxmlformats.org/spreadsheetml/2006/main">
  <c r="Q40" i="1" l="1"/>
  <c r="O40" i="1"/>
  <c r="M40" i="1"/>
  <c r="K40" i="1"/>
  <c r="I40" i="1"/>
  <c r="I33" i="1"/>
  <c r="K28" i="1"/>
  <c r="M32" i="1"/>
  <c r="M27" i="1"/>
  <c r="M26" i="1"/>
  <c r="M24" i="1"/>
  <c r="M23" i="1"/>
  <c r="O15" i="1"/>
  <c r="Q14" i="1"/>
  <c r="G12" i="1" l="1"/>
  <c r="G6" i="1"/>
  <c r="E9" i="1" l="1"/>
  <c r="G37" i="1" l="1"/>
  <c r="G38" i="1"/>
  <c r="G39" i="1"/>
  <c r="G36" i="1"/>
  <c r="G35" i="1" s="1"/>
  <c r="G40" i="1" s="1"/>
  <c r="E32" i="1"/>
  <c r="E29" i="1"/>
  <c r="G22" i="1" l="1"/>
  <c r="E24" i="1" l="1"/>
  <c r="E19" i="1"/>
  <c r="E20" i="1"/>
  <c r="G32" i="1" l="1"/>
  <c r="G29" i="1" l="1"/>
  <c r="G28" i="1" l="1"/>
  <c r="G27" i="1"/>
  <c r="G25" i="1" l="1"/>
  <c r="G23" i="1"/>
  <c r="G21" i="1"/>
  <c r="G19" i="1"/>
  <c r="G20" i="1"/>
  <c r="G17" i="1"/>
  <c r="G16" i="1"/>
  <c r="G15" i="1"/>
  <c r="G14" i="1"/>
  <c r="G13" i="1" l="1"/>
  <c r="E11" i="1" l="1"/>
  <c r="G9" i="1"/>
  <c r="G10" i="1"/>
  <c r="E8" i="1"/>
  <c r="G8" i="1" s="1"/>
  <c r="E7" i="1"/>
  <c r="G24" i="1" l="1"/>
  <c r="G26" i="1"/>
  <c r="G30" i="1"/>
  <c r="G31" i="1"/>
  <c r="G33" i="1"/>
  <c r="G34" i="1"/>
  <c r="G18" i="1"/>
  <c r="G11" i="1" l="1"/>
  <c r="G7" i="1"/>
</calcChain>
</file>

<file path=xl/sharedStrings.xml><?xml version="1.0" encoding="utf-8"?>
<sst xmlns="http://schemas.openxmlformats.org/spreadsheetml/2006/main" count="125" uniqueCount="90">
  <si>
    <t>Приложение 1</t>
  </si>
  <si>
    <t>Перечень закупаемых товаров</t>
  </si>
  <si>
    <t>№ Лота</t>
  </si>
  <si>
    <t>Наименование лота</t>
  </si>
  <si>
    <t>Ед изм</t>
  </si>
  <si>
    <t>Кол-во</t>
  </si>
  <si>
    <t>Цена, тенге</t>
  </si>
  <si>
    <t>Сумма, тенге</t>
  </si>
  <si>
    <t>* \примечание:</t>
  </si>
  <si>
    <t>Описание лекарственного средства и медицинского изделия (краткая характеристика)</t>
  </si>
  <si>
    <t>1) оформлять приходные документы в строгом соответствии с нормативно-правовыми актами Республики Казахстан, регулирующими фармацевтическую деятельность (обязательное наличие в документе: серии, срока годности изделия, номер заключения о безопасности качества продукции и его срок действия. Если изделие не подлежит  обязательной сертификации, то это указывается  в документе. Должен быть указан производитель и страну производителя изделия)</t>
  </si>
  <si>
    <t>Медицинские изделия</t>
  </si>
  <si>
    <t>Сумма закупа</t>
  </si>
  <si>
    <t>штука</t>
  </si>
  <si>
    <t>Лекарственные средства</t>
  </si>
  <si>
    <t>Атропин</t>
  </si>
  <si>
    <t>раствор для инъекций 1мг/мл 1 мл</t>
  </si>
  <si>
    <t>ампула</t>
  </si>
  <si>
    <t>флакон</t>
  </si>
  <si>
    <t xml:space="preserve">Однокомпонентные калоприемники представляют собой емкости из запахонепроницаемой пленки. Двойная система крепления – липкий фланец и герметизирующее кольцо – надежно удерживает емкость на теле пациента и обеспечивает герметичность и отсутствие запаха. Кроме того, материал кольца обладает ранозаживляющими свойствами. Емкости комплектуются пластиковым зажимом, позволяющим удалять содержимое и промывать калоприемник, не снимая его со стомы. Калоприемник – для стомы диаметром от 20 до 80мм.
Калоприемники наружная сторона емкостей выполнена из прозрачной бесцветной полимерной пленки, что позволяет контролировать содержимое. Калоприемники выполнены полностью из непрозрачной пленки телесного цвета с мягкой сетчатой подкладкой, прилегающей к коже. В комплекте, состоящем из 5 емкостей, 1 пластикового зажима и инструкции по использованию.
</t>
  </si>
  <si>
    <t>комплект</t>
  </si>
  <si>
    <t>Калоприемник от 20 до 80мм</t>
  </si>
  <si>
    <t xml:space="preserve">Катетер Фоллея, двухходовой катетер, латексный с силиконовым покрытием, размер 18 </t>
  </si>
  <si>
    <t xml:space="preserve">Уретральный двухходовой катетер Фолея из латекса, для кратковременного отведения мочи. Силиконизированный. Наконечник цилиндрический. Материал, применяемый для изготовления катетеров Фолея , включает соединения натурального латекса. Этот материал является одним из наиболее широко применяемых как для стандартного назначения, так и для использования в послеоперационном периоде. Баллон  5-15 мл. Размер 18. Длина катетера 40см. Клапан для шприцев Luer и Luer-lock. Два дренажных отверстия. Цвет желтый. Продолжительность использования установленного катетера до 1 недели. Стерильный, для одноразового использования. </t>
  </si>
  <si>
    <t xml:space="preserve">Уретральный двухходовой катетер Фолея из латекса, для кратковременного отведения мочи. Силиконизированный. Наконечник цилиндрический. Материал, применяемый для изготовления катетеров Фолея, включает соединения натурального латекса. Этот материал является одним из наиболее широко применяемых как для стандартного назначения, так и для использования в послеоперационном периоде. Баллон  5-15 мл. Размер 20 Ch. Длина катетера 40см. Клапан для шприцев Luer и Luer-lock. Два дренажных отверстия. Цвет желтый. Продолжительность использования установленного катетера до 1 недели. Стерильный, для одноразового использования. </t>
  </si>
  <si>
    <t>Шприц  инъекционный трехкомпонентный стерильный однократного применения  объемом 3 мл, с иглой 21G</t>
  </si>
  <si>
    <t>Шприц  тип Жанэ   50 мл одноразовый с наконечникам для катетерной насадки</t>
  </si>
  <si>
    <t>Кружка Эсмарха 2 литра одноразовые</t>
  </si>
  <si>
    <t>Аммиак</t>
  </si>
  <si>
    <t>раствор для наружного применения 10 % 20 мл</t>
  </si>
  <si>
    <t>Перекись водорода 3%- 100,0</t>
  </si>
  <si>
    <t>раствор для наружного применения 3% 100 мл</t>
  </si>
  <si>
    <t>Простое сочетание солей и ветрогонных препаратов</t>
  </si>
  <si>
    <t>суспензия для внутреннего применения 170 мл</t>
  </si>
  <si>
    <t>Электролиты (Натрия хлорид + Калия хлорид + Кальция хлорида дигидрат + Магния хлорида гексагидрат + Натрия ацетата тригидрат + Яблочная кислота)</t>
  </si>
  <si>
    <t>раствор для инфузий, 500 мл</t>
  </si>
  <si>
    <t xml:space="preserve">Аспирационный наконечник </t>
  </si>
  <si>
    <t>Наконечник аспирационный, гибкий, тонкий, с отверстием для вакуум-контроля. Катетеры эластичны и могут сгибаться оператором для изменения угла и приспособления к специальным нуждам. Диаметр - 12 Fr. Длина - 25см. Стерильно.</t>
  </si>
  <si>
    <t>Бумага для ЭКГ аппарата Cardio Care 2000</t>
  </si>
  <si>
    <t>Жгут стягивающий ЖВ-01 (с фиксатором)</t>
  </si>
  <si>
    <t>При проведении внутривенных манипуляций с помощью жгута кровоостанавливающего ЖВ-01 исключено защемление кожи, одежды. Конструкция жгута позволяет работать с ним одной рукой. Вес жгута около 100 г. Длина жгута (525±25) мм.Защелка удерживается в корпусе при нагрузке на эластичную ленту не менее 8кГс.</t>
  </si>
  <si>
    <t>Зонд ректальный (ПХВ) для одноразового применения размер №30</t>
  </si>
  <si>
    <t>Изогнутые иглы Губера предназначены для инфузии 20G - 0,9мм/рабочая длина 20 мм</t>
  </si>
  <si>
    <t>Изогнутые иглы Губера предназначены для инфузии 20G. Диаметр иглы Губера 0,9 мм 20G, полезная длина 20 мм.</t>
  </si>
  <si>
    <t>Канюля внутривенная с катетером и клапаном для инъекций, размер 18G, зеленая</t>
  </si>
  <si>
    <t>Канюля внутривенная с катетером и клапаном для инъекций, размер 20G</t>
  </si>
  <si>
    <t>Катетер внутривенный Бабочка, размер 21G</t>
  </si>
  <si>
    <t>Бумага для ЭКГ аппарата Cardio Care 2000, розового цвета, с диаграмной сеткой, внешняя обмотка, размер 215х25х16мм</t>
  </si>
  <si>
    <t xml:space="preserve">Уретральный двухходовой катетер Фолея из латекса, для кратковременного отведения мочи. Силиконизированный. Наконечник цилиндрический. Материал, применяемый для изготовления катетеров Фолея , включает соединения натурального латекса. Этот материал является одним из наиболее широко применяемых как для стандартного назначения, так и для использования в послеоперационном периоде. Баллон 5-15 мл. Размер 16 Ch. Длина катетера 40см. Клапан для шприцев Luer и Luer-lock. Два дренажных отверстия. Цвет желтый. Продолжительность использования установленного катетера до 1 недели. Стерильный, для одноразового использования. </t>
  </si>
  <si>
    <t xml:space="preserve">Уретральный двухходовой катетер Фолея из латекса, для кратковременного отведения мочи. Силиконизированный. Наконечник цилиндрический. Материал, применяемый для изготовления катетеров Фолея, включает соединения натурального латекса. Этот материал является одним из наиболее широко применяемых как для стандартного назначения, так и для использования в послеоперационном периоде. Баллон  5-15 мл. Размер 24 Ch. Длина катетера 40см. Клапан для шприцев Luer и Luer-lock. Два дренажных отверстия. Цвет желтый. Продолжительность использования установленного катетера до 1 недели. Стерильный, для одноразового использования. </t>
  </si>
  <si>
    <t xml:space="preserve">Уретральный двухходовой катетер Фолея из латекса, для кратковременного отведения мочи.  резиновые. Наконечник цилиндрический. Материал, применяемый для изготовления катетеров Фолея, включает соединения натурального латекса. Этот материал является одним из наиболее широко применяемых как для стандартного назначения, так и для использования в послеоперационном периоде. Баллон  5-15 мл. Размер 20 Ch. Длина катетера 40см. Клапан для шприцев Luer и Luer-lock. Два дренажных отверстия. Цвет желтый. Продолжительность использования установленного катетера до 1 недели. Стерильный, для одноразового использования. </t>
  </si>
  <si>
    <t>Комплект для кислородной терапии (назальные кислородные канюли, размер L)</t>
  </si>
  <si>
    <t>Катетер 22 Ch, баллон  30 мл, 2 отверстия, длина 41 см 174030 Уретральный трехходовой катетер Фолея из 100% силикона, для послеоперационного отведения мочи. Атравматичный наконечник тип Дюфура. Прозрачность силикона позволяет провести визуальную оценку внутреннего просвета и вынести решение о необходимости замены катетера.
Катетеры Фолея из силикона характеризуются чрезвычайной экономической эффективностью благодаря отличным характеристикам при долговременном использовании. Прозрачный. Баллон 30 мл. Длина катетера 41см. Клапан для шприцев Luer и Luer-lock. Рентгенконтрастные наконечник и продольная линия. Размер 22 Ch. Два боковых противолежащих овальных дренажных отверстия, расположенные в шахматном порядке. Одно чашевидное отверстие большего диаметра на проксимальном конце. Размер соответствует цветовому коду. Продолжительность использования установленного катетера до 6 недель. Стерильный, для одноразового использования. Не содержит латекса.</t>
  </si>
  <si>
    <t>Нить хирургический капрон, нерассасывающая №6, 20метр, стерильный</t>
  </si>
  <si>
    <t>Соединительная трубка для аспирационного наконечника одноразовый размер 1/4in,360cm</t>
  </si>
  <si>
    <t>Катетер Фоллея, трехходовой катетер, латексный с силиконовым покрытием, размер 14</t>
  </si>
  <si>
    <t>Катетер Фолея  из  латекса Уретральный трехходовой катетер Фолея из 100% силикона, для послеоперационного отведения мочи. Атравматичный наконечник тип Дюфура. Прозрачность силикона позволяет провести визуальную оценку внутреннего просвета и вынести решение о необходимости замены катетера, латексный с силиконовым покрытием, размер 14</t>
  </si>
  <si>
    <t xml:space="preserve">Катетер Фоллея, двухходовой катетер, латексный с силиконовым покрытием, размер 16 </t>
  </si>
  <si>
    <t>Катетер Фоллея, двухходовой катетер, латексный с силиконовым покрытием, размер 24</t>
  </si>
  <si>
    <t>Катетер Фоллея, двухходовой катетер, латексный с силиконовым покрытием, размер 20</t>
  </si>
  <si>
    <t>Катетер Фоллея, двухходовой катетер, латексный с силиконовым покрытием, размер 22</t>
  </si>
  <si>
    <t>АПТВ-тест (100 определений)</t>
  </si>
  <si>
    <t>Тех-пластин тест (100 определений)</t>
  </si>
  <si>
    <t>РФМК-тест (200 определений)</t>
  </si>
  <si>
    <t>Контрольная плазма для гемостаза</t>
  </si>
  <si>
    <t>упаковка</t>
  </si>
  <si>
    <t>набор</t>
  </si>
  <si>
    <t>Набор АПТВ-тест предназначен для выполнения базовой методики исследования системы гемостаза - определения активированного парциального (частичного) тромбоп­лас­ти­но­во­го времени (АПТВ или АЧТВ).Состав набора:  Кефалин (лиофильно высушенный фосфолипидный компонент), на 1 мл - 2 фл., Каолин (концентрированная суспензия 40:1 в дистиллированной воде), 1 мл - 1 фл.,  Буфер трис-НСI (концентрированный 20:1 раствор, 1 М),  2 мл  - 1 фл. ,. Кальция хлорид (концентрированный 20:1 раствор, 0,5 М), 2 мл - 1 фл. Набор рассчитан на проведение не менее 100-200 анализов при расходе рабочих растворов реагентов по 0,1-0,05 мл на 1 анализ</t>
  </si>
  <si>
    <t xml:space="preserve">Техпластин-тест 4*25 тестов. Техпластин-тест предназначен для оценки протромбинового времени свертывания. Тромбопластин (фактор III, тромбокиназа) превращает протромбин плазмы крови в присутствии ионов кальция в активный фермент тромбин, трансформирующий фибри-ноген плазмы крови в нерастворимый фибрин. Измеряется протромбиновое время - время образования фибрина в плазме крови в присутствии ионов кальция и тромбо-пластина (растворимого экстракта из мозга кролика). </t>
  </si>
  <si>
    <t xml:space="preserve">Набор РФМК-тест предназначен для определения в плазме крови раст­во­римых фибрин-мономерных комплексов (РФМК), являющихся маркерами внутри­сосудис­то­го свертывания крови при тромбозах, тромбоэмболиях, ДВС-синдромах раз­лич­ного генеза. Принцип метода определения РФМК в плазме крови заключается в появлении в плазме, содер-    ж­ащей РФМК, зёрен (паракоагулята) фибрина после добавления к ней раствора фенантролина. Состав набора: 1. Орто-фенантролина гидрохлорид, 70 мг - 2 фл. 2. Контроль-минус (лиофилизированная плазма крови человека, не содер­жа­щая РФМК), на 1 мл - 1 фл. 3. Контроль-плюс (лиофилизированная плазма крови человека, содержащая РФМК), на 1 мл - 1 фл. </t>
  </si>
  <si>
    <t>Реагент является лиофилизированной смесью бедной тромбоцитами плазмы крови,полученной не менее, чем от 20 здоровых людей.РНП-плазма стабилизирована цитратом натрия, обследована на инфицированность вирусами  гепатита В и ВИЧ.РНП-плазму применяют для стандартизации биологических реагентов, использующих в различных тестах при исследовании системы гемостаза и получения контрольных результатов, а также для проведения контроля качества анализов.РНП-плазму применяют в качестве контроля в следующих тестах: протромбиновое время свертывания,Активированное парциональное (частично0 тромбопластиновое времясвертывания (АПТВ/АЧТВ).Фасовка: референтная нормальная пулированная плазма (РНП-плазма)(лиофильно высушенная контрольная плазма крови человека с нормальным диапозоном значения), на 1 мл во флаконе.</t>
  </si>
  <si>
    <t>Реактивы для исследования  системы гемостаза</t>
  </si>
  <si>
    <t>Катетр Фоллея, трехходовой катетер из силикона, размер 22</t>
  </si>
  <si>
    <t>к протоколу 9 от 24.01.2023г.</t>
  </si>
  <si>
    <t>Руководитель ОГЗ и ЮС</t>
  </si>
  <si>
    <t xml:space="preserve"> Иманғали Д.Қ. </t>
  </si>
  <si>
    <t xml:space="preserve">Специалист по государственным закупкам </t>
  </si>
  <si>
    <t xml:space="preserve"> Корженко О.О. </t>
  </si>
  <si>
    <t>Юрист</t>
  </si>
  <si>
    <t xml:space="preserve"> Климова А.В. </t>
  </si>
  <si>
    <t>ТОО "МЕДИЦИНСКИЙ ЦЕНТР "ЛЕКАРЬ" Цена</t>
  </si>
  <si>
    <t>ТОО "МЕДИЦИНСКИЙ ЦЕНТР "ЛЕКАРЬ" Сумма</t>
  </si>
  <si>
    <t>ТОО "MEDICAL MARKETING GROUP KZ (МЕДИКАЛ МАРКЕТИНГ ГРУПП КЗ)" Цена</t>
  </si>
  <si>
    <t>ТОО "MEDICAL MARKETING GROUP KZ (МЕДИКАЛ МАРКЕТИНГ ГРУПП КЗ)" Сумма</t>
  </si>
  <si>
    <t>ТОО "АЛЬЯНС" Цена</t>
  </si>
  <si>
    <t>ТОО "АЛЬЯНС" Сумма</t>
  </si>
  <si>
    <t>ТОО "РЭМИ" Цена</t>
  </si>
  <si>
    <t>ТОО "РЭМИ" Сумма</t>
  </si>
  <si>
    <t>ТОО "ОрдаМед Восток" Цена</t>
  </si>
  <si>
    <t>ТОО "ОрдаМед Восток" Сумма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</si>
</sst>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_-* #,##0.00_р_._-;\-* #,##0.00_р_._-;_-* &quot;-&quot;??_р_._-;_-@_-"/>
    <numFmt numFmtId="165" formatCode="#,##0.00&quot; &quot;[$руб.-419];[Red]&quot;-&quot;#,##0.00&quot; &quot;[$руб.-419]"/>
    <numFmt numFmtId="166" formatCode="_-* #,##0.00,_₽_-;\-* #,##0.00,_₽_-;_-* \-??\ _₽_-;_-@_-"/>
  </numFmts>
  <fonts count="10" x14ac:knownFonts="1">
    <font>
      <sz val="11"/>
      <color theme="1"/>
      <name val="Calibri"/>
      <family val="2"/>
      <charset val="204"/>
      <scheme val="minor"/>
    </font>
    <font>
      <sz val="11"/>
      <color theme="1"/>
      <name val="Calibri"/>
      <family val="2"/>
      <charset val="204"/>
      <scheme val="minor"/>
    </font>
    <font>
      <u/>
      <sz val="11"/>
      <color theme="10"/>
      <name val="Calibri"/>
      <family val="2"/>
      <scheme val="minor"/>
    </font>
    <font>
      <sz val="10"/>
      <name val="Arial Cyr"/>
      <charset val="204"/>
    </font>
    <font>
      <sz val="11"/>
      <color theme="1"/>
      <name val="Calibri"/>
      <family val="2"/>
      <scheme val="minor"/>
    </font>
    <font>
      <sz val="10"/>
      <name val="Arial"/>
      <family val="2"/>
      <charset val="204"/>
    </font>
    <font>
      <sz val="11"/>
      <color rgb="FF000000"/>
      <name val="Calibri"/>
      <family val="2"/>
      <charset val="204"/>
    </font>
    <font>
      <sz val="9"/>
      <name val="Times New Roman"/>
      <family val="1"/>
      <charset val="204"/>
    </font>
    <font>
      <b/>
      <sz val="9"/>
      <name val="Times New Roman"/>
      <family val="1"/>
      <charset val="204"/>
    </font>
    <font>
      <b/>
      <sz val="9"/>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4">
    <xf numFmtId="0" fontId="0" fillId="0" borderId="0"/>
    <xf numFmtId="0" fontId="1" fillId="0" borderId="0"/>
    <xf numFmtId="0" fontId="2" fillId="0" borderId="0" applyNumberFormat="0" applyFill="0" applyBorder="0" applyAlignment="0" applyProtection="0"/>
    <xf numFmtId="0" fontId="3" fillId="0" borderId="0"/>
    <xf numFmtId="0" fontId="4" fillId="0" borderId="0"/>
    <xf numFmtId="0" fontId="4" fillId="0" borderId="0"/>
    <xf numFmtId="0" fontId="3"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165" fontId="1" fillId="0" borderId="0"/>
    <xf numFmtId="0" fontId="5" fillId="0" borderId="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6" fontId="6" fillId="0" borderId="0" applyBorder="0" applyProtection="0"/>
  </cellStyleXfs>
  <cellXfs count="72">
    <xf numFmtId="0" fontId="0" fillId="0" borderId="0" xfId="0"/>
    <xf numFmtId="4" fontId="8" fillId="0" borderId="2" xfId="5" applyNumberFormat="1" applyFont="1" applyFill="1" applyBorder="1" applyAlignment="1">
      <alignment horizontal="right" vertical="top"/>
    </xf>
    <xf numFmtId="0" fontId="7" fillId="0" borderId="0" xfId="5" applyFont="1" applyFill="1" applyBorder="1" applyAlignment="1">
      <alignment horizontal="left" vertical="top" wrapText="1"/>
    </xf>
    <xf numFmtId="0" fontId="7" fillId="0" borderId="0" xfId="5" applyFont="1" applyFill="1" applyBorder="1" applyAlignment="1">
      <alignment horizontal="center" vertical="top" wrapText="1"/>
    </xf>
    <xf numFmtId="4" fontId="7" fillId="0" borderId="0" xfId="5" applyNumberFormat="1" applyFont="1" applyFill="1" applyBorder="1" applyAlignment="1">
      <alignment horizontal="right" vertical="top"/>
    </xf>
    <xf numFmtId="0" fontId="8" fillId="0" borderId="3" xfId="5" applyFont="1" applyFill="1" applyBorder="1" applyAlignment="1">
      <alignment horizontal="left" vertical="top" wrapText="1"/>
    </xf>
    <xf numFmtId="0" fontId="7" fillId="0" borderId="2" xfId="0" applyFont="1" applyFill="1" applyBorder="1" applyAlignment="1">
      <alignment horizontal="center" vertical="center" wrapText="1"/>
    </xf>
    <xf numFmtId="0" fontId="8" fillId="0" borderId="3" xfId="5" applyFont="1" applyFill="1" applyBorder="1" applyAlignment="1">
      <alignment horizontal="center" vertical="top" wrapText="1"/>
    </xf>
    <xf numFmtId="0" fontId="7" fillId="0" borderId="0" xfId="1" applyFont="1" applyAlignment="1">
      <alignment vertical="top"/>
    </xf>
    <xf numFmtId="0" fontId="8" fillId="0" borderId="2" xfId="1" applyFont="1" applyBorder="1" applyAlignment="1">
      <alignment vertical="top"/>
    </xf>
    <xf numFmtId="0" fontId="8" fillId="0" borderId="0" xfId="1" applyFont="1" applyAlignment="1">
      <alignment vertical="top"/>
    </xf>
    <xf numFmtId="0" fontId="7" fillId="0" borderId="0" xfId="1" applyFont="1" applyBorder="1" applyAlignment="1">
      <alignment vertical="top"/>
    </xf>
    <xf numFmtId="0" fontId="7" fillId="0" borderId="0" xfId="0" applyFont="1" applyFill="1" applyAlignment="1">
      <alignment vertical="top"/>
    </xf>
    <xf numFmtId="0" fontId="7" fillId="0" borderId="0" xfId="1" applyFont="1" applyAlignment="1">
      <alignment horizontal="center" vertical="top"/>
    </xf>
    <xf numFmtId="0" fontId="8" fillId="0" borderId="2" xfId="1" applyFont="1" applyBorder="1" applyAlignment="1">
      <alignment horizontal="center" vertical="center"/>
    </xf>
    <xf numFmtId="3" fontId="8" fillId="0" borderId="3" xfId="5" applyNumberFormat="1" applyFont="1" applyFill="1" applyBorder="1" applyAlignment="1">
      <alignment horizontal="center" vertical="top"/>
    </xf>
    <xf numFmtId="0" fontId="7" fillId="0" borderId="0" xfId="5" applyFont="1" applyFill="1" applyBorder="1" applyAlignment="1">
      <alignment horizontal="center" vertical="top"/>
    </xf>
    <xf numFmtId="0" fontId="7" fillId="0" borderId="0" xfId="1" applyFont="1" applyAlignment="1">
      <alignment horizontal="left" vertical="top"/>
    </xf>
    <xf numFmtId="0" fontId="7" fillId="0" borderId="3" xfId="0" applyFont="1" applyFill="1" applyBorder="1" applyAlignment="1">
      <alignment vertical="top" wrapText="1"/>
    </xf>
    <xf numFmtId="0" fontId="7" fillId="0" borderId="3" xfId="0" applyFont="1" applyFill="1" applyBorder="1" applyAlignment="1">
      <alignment horizontal="center" vertical="center" wrapText="1"/>
    </xf>
    <xf numFmtId="0" fontId="8" fillId="0" borderId="3" xfId="0" applyFont="1" applyFill="1" applyBorder="1" applyAlignment="1">
      <alignment vertical="top"/>
    </xf>
    <xf numFmtId="43" fontId="8" fillId="0" borderId="3" xfId="22" applyNumberFormat="1" applyFont="1" applyFill="1" applyBorder="1" applyAlignment="1">
      <alignment horizontal="right" vertical="top" wrapText="1"/>
    </xf>
    <xf numFmtId="43" fontId="7" fillId="0" borderId="0" xfId="22" applyNumberFormat="1" applyFont="1" applyFill="1" applyBorder="1" applyAlignment="1">
      <alignment horizontal="right" vertical="top" wrapText="1"/>
    </xf>
    <xf numFmtId="0" fontId="7" fillId="0" borderId="2" xfId="1" applyFont="1" applyBorder="1" applyAlignment="1">
      <alignment horizontal="center" vertical="center" wrapText="1"/>
    </xf>
    <xf numFmtId="0" fontId="7" fillId="0" borderId="2" xfId="1" applyFont="1" applyBorder="1" applyAlignment="1">
      <alignment horizontal="center" vertical="center"/>
    </xf>
    <xf numFmtId="0" fontId="7" fillId="0" borderId="2" xfId="1" applyFont="1" applyBorder="1" applyAlignment="1">
      <alignment horizontal="left" vertical="center" wrapText="1"/>
    </xf>
    <xf numFmtId="43" fontId="7" fillId="0" borderId="2" xfId="1" applyNumberFormat="1" applyFont="1" applyBorder="1" applyAlignment="1">
      <alignment horizontal="right" vertical="center" wrapText="1"/>
    </xf>
    <xf numFmtId="43" fontId="8" fillId="0" borderId="2" xfId="1" applyNumberFormat="1" applyFont="1" applyBorder="1" applyAlignment="1">
      <alignment horizontal="right" vertical="center" wrapText="1"/>
    </xf>
    <xf numFmtId="0" fontId="7" fillId="0" borderId="3" xfId="1" applyFont="1" applyBorder="1" applyAlignment="1">
      <alignment horizontal="left" vertical="top" wrapText="1"/>
    </xf>
    <xf numFmtId="0" fontId="7" fillId="0" borderId="2" xfId="1" applyFont="1" applyBorder="1" applyAlignment="1">
      <alignment horizontal="center" vertical="top" wrapText="1"/>
    </xf>
    <xf numFmtId="0" fontId="7" fillId="0" borderId="3" xfId="1" applyFont="1" applyBorder="1" applyAlignment="1">
      <alignment horizontal="center" vertical="top" wrapText="1"/>
    </xf>
    <xf numFmtId="0" fontId="7" fillId="0" borderId="3" xfId="1" applyFont="1" applyBorder="1" applyAlignment="1">
      <alignment horizontal="center" vertical="center" wrapText="1"/>
    </xf>
    <xf numFmtId="43" fontId="7" fillId="0" borderId="2" xfId="22" applyFont="1" applyBorder="1" applyAlignment="1">
      <alignment horizontal="right" vertical="center" wrapText="1"/>
    </xf>
    <xf numFmtId="0" fontId="7" fillId="0" borderId="3" xfId="1" applyFont="1" applyBorder="1" applyAlignment="1">
      <alignment horizontal="left" vertical="center" wrapText="1"/>
    </xf>
    <xf numFmtId="3" fontId="7" fillId="0" borderId="3" xfId="19" applyNumberFormat="1" applyFont="1" applyFill="1" applyBorder="1" applyAlignment="1">
      <alignment horizontal="center" vertical="center"/>
    </xf>
    <xf numFmtId="43" fontId="7" fillId="0" borderId="3" xfId="19" applyNumberFormat="1" applyFont="1" applyFill="1" applyBorder="1" applyAlignment="1">
      <alignment horizontal="right" vertical="center" wrapText="1"/>
    </xf>
    <xf numFmtId="43" fontId="8" fillId="0" borderId="2" xfId="1" applyNumberFormat="1" applyFont="1" applyBorder="1" applyAlignment="1">
      <alignment horizontal="right" vertical="top" wrapText="1"/>
    </xf>
    <xf numFmtId="0" fontId="7" fillId="0" borderId="3" xfId="0" applyFont="1" applyFill="1" applyBorder="1" applyAlignment="1">
      <alignment horizontal="left" vertical="center" wrapText="1"/>
    </xf>
    <xf numFmtId="0" fontId="7" fillId="0" borderId="2" xfId="0" applyFont="1" applyFill="1" applyBorder="1" applyAlignment="1">
      <alignment vertical="center" wrapText="1"/>
    </xf>
    <xf numFmtId="0" fontId="7" fillId="0" borderId="2" xfId="0" applyFont="1" applyFill="1" applyBorder="1" applyAlignment="1">
      <alignment vertical="top" wrapText="1"/>
    </xf>
    <xf numFmtId="3" fontId="7" fillId="0" borderId="2" xfId="19" applyNumberFormat="1" applyFont="1" applyFill="1" applyBorder="1" applyAlignment="1">
      <alignment horizontal="center" vertical="center"/>
    </xf>
    <xf numFmtId="43" fontId="7" fillId="0" borderId="2" xfId="19" applyNumberFormat="1" applyFont="1" applyFill="1" applyBorder="1" applyAlignment="1">
      <alignment horizontal="right" vertical="center" wrapText="1"/>
    </xf>
    <xf numFmtId="0" fontId="7" fillId="0" borderId="3" xfId="0" applyFont="1" applyFill="1" applyBorder="1" applyAlignment="1">
      <alignment vertical="center" wrapText="1"/>
    </xf>
    <xf numFmtId="0" fontId="7" fillId="2" borderId="2" xfId="0" applyFont="1" applyFill="1" applyBorder="1" applyAlignment="1">
      <alignment horizontal="left" vertical="center" wrapText="1"/>
    </xf>
    <xf numFmtId="0" fontId="8" fillId="0" borderId="2" xfId="1" applyFont="1" applyBorder="1" applyAlignment="1">
      <alignment horizontal="center" vertical="center" wrapText="1"/>
    </xf>
    <xf numFmtId="43" fontId="8" fillId="0" borderId="2" xfId="22" applyFont="1" applyBorder="1" applyAlignment="1">
      <alignment horizontal="right" vertical="center" wrapText="1"/>
    </xf>
    <xf numFmtId="0" fontId="7" fillId="0" borderId="2" xfId="1" applyFont="1" applyBorder="1" applyAlignment="1">
      <alignment horizontal="left" vertical="center"/>
    </xf>
    <xf numFmtId="0" fontId="7" fillId="0" borderId="2" xfId="1" applyFont="1" applyBorder="1" applyAlignment="1">
      <alignment horizontal="left" vertical="top" wrapText="1"/>
    </xf>
    <xf numFmtId="0" fontId="7" fillId="0" borderId="4" xfId="1" applyFont="1" applyBorder="1" applyAlignment="1">
      <alignment horizontal="left" vertical="center"/>
    </xf>
    <xf numFmtId="0" fontId="8" fillId="0" borderId="2" xfId="1" applyFont="1" applyBorder="1" applyAlignment="1">
      <alignment horizontal="center" vertical="center" wrapText="1"/>
    </xf>
    <xf numFmtId="0" fontId="7" fillId="0" borderId="2" xfId="0" applyFont="1" applyFill="1" applyBorder="1" applyAlignment="1">
      <alignment vertical="center"/>
    </xf>
    <xf numFmtId="0" fontId="7" fillId="0" borderId="2" xfId="0" applyFont="1" applyFill="1" applyBorder="1" applyAlignment="1">
      <alignment horizontal="left" vertical="center" wrapText="1"/>
    </xf>
    <xf numFmtId="43" fontId="7" fillId="0" borderId="0" xfId="22" applyNumberFormat="1" applyFont="1" applyFill="1" applyAlignment="1">
      <alignment horizontal="right" vertical="top"/>
    </xf>
    <xf numFmtId="43" fontId="8" fillId="0" borderId="2" xfId="22" applyNumberFormat="1" applyFont="1" applyFill="1" applyBorder="1" applyAlignment="1">
      <alignment horizontal="center" vertical="center" wrapText="1"/>
    </xf>
    <xf numFmtId="43" fontId="7" fillId="0" borderId="2" xfId="22" applyNumberFormat="1" applyFont="1" applyFill="1" applyBorder="1" applyAlignment="1">
      <alignment horizontal="right" vertical="center" wrapText="1"/>
    </xf>
    <xf numFmtId="0" fontId="7" fillId="0" borderId="2" xfId="1" applyFont="1" applyFill="1" applyBorder="1" applyAlignment="1">
      <alignment horizontal="right" vertical="center" wrapText="1"/>
    </xf>
    <xf numFmtId="2" fontId="7" fillId="0" borderId="2" xfId="1" applyNumberFormat="1" applyFont="1" applyFill="1" applyBorder="1" applyAlignment="1">
      <alignment horizontal="right" vertical="center" wrapText="1"/>
    </xf>
    <xf numFmtId="43" fontId="7" fillId="0" borderId="2" xfId="22" applyFont="1" applyFill="1" applyBorder="1" applyAlignment="1">
      <alignment horizontal="right" vertical="center" wrapText="1"/>
    </xf>
    <xf numFmtId="43" fontId="7" fillId="0" borderId="2" xfId="22" applyFont="1" applyFill="1" applyBorder="1" applyAlignment="1">
      <alignment horizontal="right" vertical="top" wrapText="1"/>
    </xf>
    <xf numFmtId="43" fontId="7" fillId="0" borderId="3" xfId="22" applyFont="1" applyFill="1" applyBorder="1" applyAlignment="1">
      <alignment horizontal="right" vertical="center" wrapText="1"/>
    </xf>
    <xf numFmtId="0" fontId="8" fillId="0" borderId="2" xfId="1" applyFont="1" applyBorder="1" applyAlignment="1">
      <alignment horizontal="center" vertical="center" wrapText="1"/>
    </xf>
    <xf numFmtId="0" fontId="9" fillId="0" borderId="2" xfId="0" applyFont="1" applyBorder="1" applyAlignment="1">
      <alignment horizontal="center" vertical="center" wrapText="1"/>
    </xf>
    <xf numFmtId="0" fontId="7" fillId="0" borderId="0" xfId="0" applyFont="1" applyFill="1" applyBorder="1" applyAlignment="1">
      <alignment horizontal="left" vertical="top" wrapText="1"/>
    </xf>
    <xf numFmtId="0" fontId="7" fillId="0" borderId="0" xfId="0" applyFont="1" applyFill="1" applyBorder="1" applyAlignment="1">
      <alignment vertical="top"/>
    </xf>
    <xf numFmtId="0" fontId="8" fillId="0" borderId="1" xfId="1" applyFont="1" applyBorder="1" applyAlignment="1">
      <alignment horizontal="center" vertical="top"/>
    </xf>
    <xf numFmtId="0" fontId="8" fillId="0" borderId="2" xfId="1" applyFont="1" applyBorder="1" applyAlignment="1">
      <alignment horizontal="center" vertical="center" wrapText="1"/>
    </xf>
    <xf numFmtId="0" fontId="8" fillId="0" borderId="2" xfId="1" applyFont="1" applyBorder="1" applyAlignment="1">
      <alignment horizontal="center" vertical="top"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xf numFmtId="0" fontId="8" fillId="0" borderId="6" xfId="1" applyFont="1" applyBorder="1" applyAlignment="1">
      <alignment horizontal="center" vertical="center" wrapText="1"/>
    </xf>
    <xf numFmtId="0" fontId="8" fillId="0" borderId="2" xfId="1" applyFont="1" applyBorder="1" applyAlignment="1">
      <alignment horizontal="right" vertical="top" wrapText="1"/>
    </xf>
    <xf numFmtId="43" fontId="7" fillId="3" borderId="2" xfId="22" applyFont="1" applyFill="1" applyBorder="1" applyAlignment="1">
      <alignment horizontal="right" vertical="center" wrapText="1"/>
    </xf>
  </cellXfs>
  <cellStyles count="24">
    <cellStyle name="TableStyleLight1" xfId="23"/>
    <cellStyle name="Гиперссылка 2" xfId="2"/>
    <cellStyle name="Обычный" xfId="0" builtinId="0"/>
    <cellStyle name="Обычный 10 25" xfId="3"/>
    <cellStyle name="Обычный 2" xfId="4"/>
    <cellStyle name="Обычный 2 2" xfId="5"/>
    <cellStyle name="Обычный 2 2 2" xfId="6"/>
    <cellStyle name="Обычный 2 3" xfId="7"/>
    <cellStyle name="Обычный 2 4" xfId="8"/>
    <cellStyle name="Обычный 3" xfId="9"/>
    <cellStyle name="Обычный 3 2" xfId="10"/>
    <cellStyle name="Обычный 3 3" xfId="11"/>
    <cellStyle name="Обычный 4" xfId="12"/>
    <cellStyle name="Обычный 5" xfId="1"/>
    <cellStyle name="Обычный 6" xfId="13"/>
    <cellStyle name="Обычный 6 2" xfId="14"/>
    <cellStyle name="Обычный 7" xfId="15"/>
    <cellStyle name="Обычный 8 6" xfId="16"/>
    <cellStyle name="Финансовый" xfId="22" builtinId="3"/>
    <cellStyle name="Финансовый 2" xfId="17"/>
    <cellStyle name="Финансовый 3" xfId="18"/>
    <cellStyle name="Финансовый 4" xfId="19"/>
    <cellStyle name="Финансовый 5" xfId="20"/>
    <cellStyle name="Финансовый 6"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1IE4OPAM\&#1086;&#1087;&#1083;&#1072;&#1090;&#1072;%20&#1087;&#1086;%20&#1074;&#1077;&#1088;&#1089;&#1080;&#1080;%20&#1042;&#10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lan\c\&#1052;&#1086;&#1080;%20&#1076;&#1086;&#1082;&#1091;&#1084;&#1077;&#1085;&#1090;&#1099;\&#1045;%20&#1070;\&#1055;&#1083;&#1072;&#1085;&#1099;\&#1041;&#1102;&#1076;&#1078;&#1077;&#1090;%202003\&#1045;%20&#1070;\&#1087;&#1088;&#1086;&#1073;&#107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ahimzhanov\&#1044;&#1086;&#1082;&#1091;&#1084;&#1077;&#1085;&#1090;&#1099;\Documents%20and%20Settings\NRahimzhanov\&#1052;&#1086;&#1080;%20&#1076;&#1086;&#1082;&#1091;&#1084;&#1077;&#1085;&#1090;&#1099;\&#1053;&#1077;%20&#1103;%20&#1072;&#1074;&#1090;&#1086;&#1088;\&#1048;&#1088;&#1072;\&#1050;&#1072;&#1089;&#1089;&#1072;97_2003_.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Users\&#1040;&#1085;&#1072;&#1088;&#1073;&#1072;&#1081;\Documents\NetSpeakerphone\Received%20Files\&#1040;&#1088;&#1080;&#1103;\Documents%20and%20Settings\Loner\&#1056;&#1072;&#1073;&#1086;&#1095;&#1080;&#1081;%20&#1089;&#1090;&#1086;&#1083;\&#1040;&#1081;&#1075;&#1091;&#1083;\&#1064;&#1072;&#1073;&#1083;&#1086;&#1085;%20&#1043;&#1079;&#1054;&#1044;&#1056;&#106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YQR3TON3\&#1092;&#1086;&#1088;&#1084;&#1080;&#1088;&#1086;&#1074;&#1072;&#1085;&#1080;&#1077;%2012-14\5.05.11\&#1087;&#1088;&#1080;%2090\&#1087;&#1088;&#1080;%209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tfs\enbek\Users\inet_808\Desktop\04012013\Users\MAKANO~1\AppData\Local\Temp\Rar$DI09.014\&#1089;&#1085;&#1080;&#1078;&#1077;&#1085;&#1080;&#1077;%20&#1087;&#1077;&#1085;&#1089;&#1080;&#1086;&#1085;&#1085;&#1086;&#1075;&#1086;%20&#1074;&#1086;&#1079;&#1088;%20&#1085;&#1072;%2027_04_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mt40\&#1044;&#1083;&#1103;%20&#1086;&#1073;&#1084;&#1077;&#1085;&#1072;\&#1044;&#1083;&#1103;%20&#1086;&#1073;&#1084;&#1077;&#1085;&#1072;\&#1082;%205.04.2008\&#1086;&#1073;&#1083;&#1072;&#1089;&#1090;&#1080;\&#1040;&#1082;&#1084;&#1086;&#1083;&#1080;&#1085;&#1089;&#1082;&#1072;&#1103;%20&#1086;&#1073;&#1083;\&#1042;%20&#1052;&#1080;&#1085;&#1058;&#1088;&#1091;&#1076;_2\&#1057;&#1042;&#1054;&#1044;%202009_&#1072;&#1087;&#1087;&#1072;&#1088;&#1072;&#1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men\&#1044;&#1060;\Documents%20and%20Settings\1\&#1056;&#1072;&#1073;&#1086;&#1095;&#1080;&#1081;%20&#1089;&#1090;&#1086;&#1083;\&#1043;&#1072;&#1083;&#1080;&#1094;&#1082;&#1086;&#1077;%20&#1073;&#1102;&#1076;&#1078;&#1077;&#1090;\&#1073;&#1102;&#1076;&#1078;&#1077;&#1090;%202008%20&#1075;&#1072;&#1083;&#1080;&#1094;&#1082;&#1086;&#107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Alfiya\Revenue%20Report\Xls\Monitor99_03%20Adjusted%20for%20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1054;&#1088;&#1075;&#1072;&#1085;&#1080;&#1079;&#1072;&#1094;&#1080;&#1080;%202012-2014%20&#1075;&#1075;\&#1057;&#1074;&#1086;&#1076;%20008\&#1041;&#1047;%202012-2014%20&#1057;&#1055;&#1048;&#1044;%20&#1091;&#1090;&#1074;&#1077;&#1088;&#1078;&#1076;&#1077;&#1085;&#1085;&#1072;&#11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Ainur\&#1056;&#1072;&#1073;&#1086;&#1095;&#1080;&#1081;%20&#1089;&#1090;&#1086;&#1083;\byxgalter\&#1064;&#1072;&#1073;&#1083;&#1086;&#1085;%20&#1087;&#1083;&#1072;&#1085;&#1072;%202010_.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ahimzhanov\SharedDocs\Documents%20and%20Settings\NRahimzhanov\&#1052;&#1086;&#1080;%20&#1076;&#1086;&#1082;&#1091;&#1084;&#1077;&#1085;&#1090;&#1099;\&#1053;&#1077;%20&#1103;%20&#1072;&#1074;&#1090;&#1086;&#1088;\&#1048;&#1088;&#1072;\&#1050;&#1072;&#1089;&#1089;&#1072;97_2003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оплата по версии ВЖ"/>
      <sheetName val="#REF"/>
    </sheetNames>
    <definedNames>
      <definedName name="__________prt1" refersTo="#ССЫЛКА!"/>
      <definedName name="__________prt2" refersTo="#ССЫЛКА!"/>
      <definedName name="__________prt3" refersTo="#ССЫЛКА!"/>
      <definedName name="__________prt4" refersTo="#ССЫЛКА!"/>
      <definedName name="__________prt5" refersTo="#ССЫЛКА!"/>
      <definedName name="__________prt6" refersTo="#ССЫЛКА!"/>
      <definedName name="__________prt7" refersTo="#ССЫЛКА!"/>
      <definedName name="__________prt8" refersTo="#ССЫЛКА!"/>
      <definedName name="_________prt1" refersTo="#ССЫЛКА!"/>
      <definedName name="_________prt2" refersTo="#ССЫЛКА!"/>
      <definedName name="_________prt3" refersTo="#ССЫЛКА!"/>
      <definedName name="_________prt4" refersTo="#ССЫЛКА!"/>
      <definedName name="_________prt5" refersTo="#ССЫЛКА!"/>
      <definedName name="_________prt6" refersTo="#ССЫЛКА!"/>
      <definedName name="_________prt7" refersTo="#ССЫЛКА!"/>
      <definedName name="_________prt8" refersTo="#ССЫЛКА!"/>
      <definedName name="________prt1" refersTo="#ССЫЛКА!"/>
      <definedName name="________prt2" refersTo="#ССЫЛКА!"/>
      <definedName name="________prt3" refersTo="#ССЫЛКА!"/>
      <definedName name="________prt4" refersTo="#ССЫЛКА!"/>
      <definedName name="________prt5" refersTo="#ССЫЛКА!"/>
      <definedName name="________prt6" refersTo="#ССЫЛКА!"/>
      <definedName name="________prt7" refersTo="#ССЫЛКА!"/>
      <definedName name="________prt8" refersTo="#ССЫЛКА!"/>
      <definedName name="_______prt1" refersTo="#ССЫЛКА!"/>
      <definedName name="_______prt2" refersTo="#ССЫЛКА!"/>
      <definedName name="_______prt3" refersTo="#ССЫЛКА!"/>
      <definedName name="_______prt4" refersTo="#ССЫЛКА!"/>
      <definedName name="_______prt5" refersTo="#ССЫЛКА!"/>
      <definedName name="_______prt6" refersTo="#ССЫЛКА!"/>
      <definedName name="_______prt7" refersTo="#ССЫЛКА!"/>
      <definedName name="_______prt8" refersTo="#ССЫЛКА!"/>
      <definedName name="______prt1" refersTo="#ССЫЛКА!"/>
      <definedName name="______prt2" refersTo="#ССЫЛКА!"/>
      <definedName name="______prt3" refersTo="#ССЫЛКА!"/>
      <definedName name="______prt4" refersTo="#ССЫЛКА!"/>
      <definedName name="______prt5" refersTo="#ССЫЛКА!"/>
      <definedName name="______prt6" refersTo="#ССЫЛКА!"/>
      <definedName name="______prt7" refersTo="#ССЫЛКА!"/>
      <definedName name="______prt8" refersTo="#ССЫЛКА!"/>
    </definedNames>
    <sheetDataSet>
      <sheetData sheetId="0"/>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 ГРНЗ"/>
      <sheetName val="бланк"/>
      <sheetName val="для цехов"/>
      <sheetName val="проект"/>
      <sheetName val="проект (2)"/>
      <sheetName val="проект (3)"/>
      <sheetName val="свод"/>
      <sheetName val="свод (2)"/>
      <sheetName val="связь"/>
      <sheetName val="канцеляр"/>
      <sheetName val="План09-12"/>
      <sheetName val="Управ"/>
      <sheetName val="АУП"/>
      <sheetName val="Управ (2)"/>
      <sheetName val="ГБ"/>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поставка сравн13"/>
      <sheetName val="бланк"/>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а 2011 год"/>
      <sheetName val="Фонд"/>
      <sheetName val="ФКРБ"/>
      <sheetName val="ЭКРБ"/>
      <sheetName val="Источник финансирования"/>
      <sheetName val="КПВЭД"/>
      <sheetName val="Способ закупки"/>
      <sheetName val="Вид предмета"/>
      <sheetName val="ОКЕИ"/>
      <sheetName val="Месяцы"/>
      <sheetName val="КАТО"/>
      <sheetName val="Год"/>
      <sheetName val="Тип пункта плана"/>
      <sheetName val="Служебный ФКРБ"/>
      <sheetName val="Лист1"/>
      <sheetName val="Лист2"/>
    </sheetNames>
    <sheetDataSet>
      <sheetData sheetId="0"/>
      <sheetData sheetId="1"/>
      <sheetData sheetId="2"/>
      <sheetData sheetId="3"/>
      <sheetData sheetId="4"/>
      <sheetData sheetId="5"/>
      <sheetData sheetId="6">
        <row r="1">
          <cell r="A1" t="str">
            <v>01 Конкурс</v>
          </cell>
        </row>
        <row r="2">
          <cell r="A2" t="str">
            <v>02 Конкурс посредством электронных закупок</v>
          </cell>
        </row>
        <row r="3">
          <cell r="A3" t="str">
            <v>03 Конкурс с применением двухэтапных процедур</v>
          </cell>
        </row>
        <row r="4">
          <cell r="A4" t="str">
            <v>04 Конкурс с применением двухэтапных процедур посредством электронных закупок</v>
          </cell>
        </row>
        <row r="5">
          <cell r="A5" t="str">
            <v>05 Запрос ценовых предложений посредством электронных закупок</v>
          </cell>
        </row>
        <row r="6">
          <cell r="A6" t="str">
            <v>06 Из одного источника</v>
          </cell>
        </row>
        <row r="7">
          <cell r="A7" t="str">
            <v>07 Из одного источника посредством электронных закупок</v>
          </cell>
        </row>
        <row r="8">
          <cell r="A8" t="str">
            <v xml:space="preserve">08 На организованных электронных торгах </v>
          </cell>
        </row>
        <row r="9">
          <cell r="A9" t="str">
            <v xml:space="preserve">09 Через открытые товарные биржи </v>
          </cell>
        </row>
        <row r="10">
          <cell r="A10" t="str">
            <v xml:space="preserve">10 Особый порядок </v>
          </cell>
        </row>
        <row r="11">
          <cell r="A11" t="str">
            <v>11 Специальный порядок</v>
          </cell>
        </row>
        <row r="12">
          <cell r="A12" t="str">
            <v>12 Без применения норм Закона (статья 4 Закона «О государственных закупках»)</v>
          </cell>
        </row>
        <row r="13">
          <cell r="A13" t="str">
            <v>13 Изменение договора (пп. 3) п. 2 ст. 39 Закона «О государственных закупках»)</v>
          </cell>
        </row>
        <row r="14">
          <cell r="A14" t="str">
            <v>14 Продление договора (п. 9 ст. 5 Закона «О государственных закупках»)</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Ф 7%"/>
      <sheetName val="доходы"/>
      <sheetName val="рыжик"/>
      <sheetName val="123"/>
      <sheetName val="П 90"/>
      <sheetName val="НФ короткая"/>
      <sheetName val="при 90"/>
    </sheetNames>
    <definedNames>
      <definedName name="___prt1" refersTo="#ССЫЛКА!"/>
      <definedName name="___prt2" refersTo="#ССЫЛКА!"/>
      <definedName name="___prt3" refersTo="#ССЫЛКА!"/>
      <definedName name="___prt4" refersTo="#ССЫЛКА!"/>
      <definedName name="___prt5" refersTo="#ССЫЛКА!"/>
      <definedName name="___prt6" refersTo="#ССЫЛКА!"/>
      <definedName name="___prt7" refersTo="#ССЫЛКА!"/>
      <definedName name="___prt8" refersTo="#ССЫЛКА!"/>
    </definedNames>
    <sheetDataSet>
      <sheetData sheetId="0"/>
      <sheetData sheetId="1"/>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ommutations"/>
      <sheetName val="C изменн (2)"/>
      <sheetName val="на 12.10. на 5,1 млрд. (6 мес) "/>
      <sheetName val="м таблица дожития 2003"/>
      <sheetName val="Calculation"/>
      <sheetName val="ж табл дожития 2003"/>
    </sheetNames>
    <sheetDataSet>
      <sheetData sheetId="0" refreshError="1">
        <row r="2">
          <cell r="C2">
            <v>0</v>
          </cell>
        </row>
        <row r="7">
          <cell r="J7">
            <v>0</v>
          </cell>
          <cell r="K7">
            <v>10000000</v>
          </cell>
          <cell r="L7">
            <v>10000000</v>
          </cell>
        </row>
        <row r="8">
          <cell r="J8">
            <v>1</v>
          </cell>
          <cell r="K8">
            <v>9925632.7492134459</v>
          </cell>
          <cell r="L8">
            <v>9945710.3838826269</v>
          </cell>
        </row>
        <row r="9">
          <cell r="J9">
            <v>2</v>
          </cell>
          <cell r="K9">
            <v>9861679.0374081489</v>
          </cell>
          <cell r="L9">
            <v>9898939.5036394335</v>
          </cell>
        </row>
        <row r="10">
          <cell r="J10">
            <v>3</v>
          </cell>
          <cell r="K10">
            <v>9807934.3539986555</v>
          </cell>
          <cell r="L10">
            <v>9859578.5969153997</v>
          </cell>
        </row>
        <row r="11">
          <cell r="J11">
            <v>4</v>
          </cell>
          <cell r="K11">
            <v>9764226.1353661697</v>
          </cell>
          <cell r="L11">
            <v>9827535.6383749619</v>
          </cell>
        </row>
        <row r="12">
          <cell r="J12">
            <v>5</v>
          </cell>
          <cell r="K12">
            <v>9730412.8415534496</v>
          </cell>
          <cell r="L12">
            <v>9802734.9814694561</v>
          </cell>
        </row>
        <row r="13">
          <cell r="J13">
            <v>6</v>
          </cell>
          <cell r="K13">
            <v>9706383.1939263344</v>
          </cell>
          <cell r="L13">
            <v>9785117.0616324898</v>
          </cell>
        </row>
        <row r="14">
          <cell r="J14">
            <v>7</v>
          </cell>
          <cell r="K14">
            <v>9692055.5680608135</v>
          </cell>
          <cell r="L14">
            <v>9774638.1592762694</v>
          </cell>
        </row>
        <row r="15">
          <cell r="J15">
            <v>8</v>
          </cell>
          <cell r="K15">
            <v>9687377.5372367091</v>
          </cell>
          <cell r="L15">
            <v>9771270.2212747969</v>
          </cell>
        </row>
        <row r="16">
          <cell r="J16">
            <v>9</v>
          </cell>
          <cell r="K16">
            <v>9682591.570475826</v>
          </cell>
          <cell r="L16">
            <v>9767972.5655450635</v>
          </cell>
        </row>
        <row r="17">
          <cell r="J17">
            <v>10</v>
          </cell>
          <cell r="K17">
            <v>9677697.8287559208</v>
          </cell>
          <cell r="L17">
            <v>9764745.1212155595</v>
          </cell>
        </row>
        <row r="18">
          <cell r="J18">
            <v>11</v>
          </cell>
          <cell r="K18">
            <v>9672696.4766548667</v>
          </cell>
          <cell r="L18">
            <v>9761587.818929214</v>
          </cell>
        </row>
        <row r="19">
          <cell r="J19">
            <v>12</v>
          </cell>
          <cell r="K19">
            <v>9667587.6823414322</v>
          </cell>
          <cell r="L19">
            <v>9758500.5908409152</v>
          </cell>
        </row>
        <row r="20">
          <cell r="J20">
            <v>13</v>
          </cell>
          <cell r="K20">
            <v>9662371.6175658554</v>
          </cell>
          <cell r="L20">
            <v>9755483.3706150819</v>
          </cell>
        </row>
        <row r="21">
          <cell r="J21">
            <v>14</v>
          </cell>
          <cell r="K21">
            <v>9655084.6308221109</v>
          </cell>
          <cell r="L21">
            <v>9751805.5265207924</v>
          </cell>
        </row>
        <row r="22">
          <cell r="J22">
            <v>15</v>
          </cell>
          <cell r="K22">
            <v>9645730.9673218019</v>
          </cell>
          <cell r="L22">
            <v>9747467.7616330646</v>
          </cell>
        </row>
        <row r="23">
          <cell r="J23">
            <v>16</v>
          </cell>
          <cell r="K23">
            <v>9634316.200635314</v>
          </cell>
          <cell r="L23">
            <v>9742470.9130648188</v>
          </cell>
        </row>
        <row r="24">
          <cell r="J24">
            <v>17</v>
          </cell>
          <cell r="K24">
            <v>9620847.2271903157</v>
          </cell>
          <cell r="L24">
            <v>9736815.9516983591</v>
          </cell>
        </row>
        <row r="25">
          <cell r="J25">
            <v>18</v>
          </cell>
          <cell r="K25">
            <v>9605332.2593536675</v>
          </cell>
          <cell r="L25">
            <v>9730503.9818715863</v>
          </cell>
        </row>
        <row r="26">
          <cell r="J26">
            <v>19</v>
          </cell>
          <cell r="K26">
            <v>9586154.3698887825</v>
          </cell>
          <cell r="L26">
            <v>9723630.359537242</v>
          </cell>
        </row>
        <row r="27">
          <cell r="J27">
            <v>20</v>
          </cell>
          <cell r="K27">
            <v>9563334.1923703942</v>
          </cell>
          <cell r="L27">
            <v>9716196.2480739933</v>
          </cell>
        </row>
        <row r="28">
          <cell r="J28">
            <v>21</v>
          </cell>
          <cell r="K28">
            <v>9536896.5224390421</v>
          </cell>
          <cell r="L28">
            <v>9708202.9078690596</v>
          </cell>
        </row>
        <row r="29">
          <cell r="J29">
            <v>22</v>
          </cell>
          <cell r="K29">
            <v>9506870.2730082683</v>
          </cell>
          <cell r="L29">
            <v>9699651.6959622055</v>
          </cell>
        </row>
        <row r="30">
          <cell r="J30">
            <v>23</v>
          </cell>
          <cell r="K30">
            <v>9473288.4216399826</v>
          </cell>
          <cell r="L30">
            <v>9690544.0656618681</v>
          </cell>
        </row>
        <row r="31">
          <cell r="J31">
            <v>24</v>
          </cell>
          <cell r="K31">
            <v>9438816.8847701717</v>
          </cell>
          <cell r="L31">
            <v>9680798.5813767612</v>
          </cell>
        </row>
        <row r="32">
          <cell r="J32">
            <v>25</v>
          </cell>
          <cell r="K32">
            <v>9403466.143203821</v>
          </cell>
          <cell r="L32">
            <v>9670417.1421702486</v>
          </cell>
        </row>
        <row r="33">
          <cell r="J33">
            <v>26</v>
          </cell>
          <cell r="K33">
            <v>9367246.9214637317</v>
          </cell>
          <cell r="L33">
            <v>9659401.7725862674</v>
          </cell>
        </row>
        <row r="34">
          <cell r="J34">
            <v>27</v>
          </cell>
          <cell r="K34">
            <v>9330170.1823636703</v>
          </cell>
          <cell r="L34">
            <v>9647754.6219913159</v>
          </cell>
        </row>
        <row r="35">
          <cell r="J35">
            <v>28</v>
          </cell>
          <cell r="K35">
            <v>9292247.1214738712</v>
          </cell>
          <cell r="L35">
            <v>9635477.963875426</v>
          </cell>
        </row>
        <row r="36">
          <cell r="J36">
            <v>29</v>
          </cell>
          <cell r="K36">
            <v>9252108.243716808</v>
          </cell>
          <cell r="L36">
            <v>9622427.2040342912</v>
          </cell>
        </row>
        <row r="37">
          <cell r="J37">
            <v>30</v>
          </cell>
          <cell r="K37">
            <v>9209783.0300003309</v>
          </cell>
          <cell r="L37">
            <v>9608605.4667837303</v>
          </cell>
        </row>
        <row r="38">
          <cell r="J38">
            <v>31</v>
          </cell>
          <cell r="K38">
            <v>9165302.5142589994</v>
          </cell>
          <cell r="L38">
            <v>9594016.0620317999</v>
          </cell>
        </row>
        <row r="39">
          <cell r="J39">
            <v>32</v>
          </cell>
          <cell r="K39">
            <v>9118699.2454812992</v>
          </cell>
          <cell r="L39">
            <v>9578662.4839575067</v>
          </cell>
        </row>
        <row r="40">
          <cell r="J40">
            <v>33</v>
          </cell>
          <cell r="K40">
            <v>9070007.247959137</v>
          </cell>
          <cell r="L40">
            <v>9562548.4096156918</v>
          </cell>
        </row>
        <row r="41">
          <cell r="J41">
            <v>34</v>
          </cell>
          <cell r="K41">
            <v>9018497.9590072241</v>
          </cell>
          <cell r="L41">
            <v>9545516.4857309964</v>
          </cell>
        </row>
        <row r="42">
          <cell r="J42">
            <v>35</v>
          </cell>
          <cell r="K42">
            <v>8964221.3748121653</v>
          </cell>
          <cell r="L42">
            <v>9527571.6225344501</v>
          </cell>
        </row>
        <row r="43">
          <cell r="J43">
            <v>36</v>
          </cell>
          <cell r="K43">
            <v>8907230.0412775297</v>
          </cell>
          <cell r="L43">
            <v>9508718.9926429335</v>
          </cell>
        </row>
        <row r="44">
          <cell r="J44">
            <v>37</v>
          </cell>
          <cell r="K44">
            <v>8847578.9690972082</v>
          </cell>
          <cell r="L44">
            <v>9488964.028573161</v>
          </cell>
        </row>
        <row r="45">
          <cell r="J45">
            <v>38</v>
          </cell>
          <cell r="K45">
            <v>8785325.5451009665</v>
          </cell>
          <cell r="L45">
            <v>9468312.4201314375</v>
          </cell>
        </row>
        <row r="46">
          <cell r="J46">
            <v>39</v>
          </cell>
          <cell r="K46">
            <v>8718323.7114962768</v>
          </cell>
          <cell r="L46">
            <v>9445702.200691754</v>
          </cell>
        </row>
        <row r="47">
          <cell r="J47">
            <v>40</v>
          </cell>
          <cell r="K47">
            <v>8646685.9884733241</v>
          </cell>
          <cell r="L47">
            <v>9421147.2018797826</v>
          </cell>
        </row>
        <row r="48">
          <cell r="J48">
            <v>41</v>
          </cell>
          <cell r="K48">
            <v>8570532.3149315491</v>
          </cell>
          <cell r="L48">
            <v>9394662.4598023687</v>
          </cell>
        </row>
        <row r="49">
          <cell r="J49">
            <v>42</v>
          </cell>
          <cell r="K49">
            <v>8489989.7130551916</v>
          </cell>
          <cell r="L49">
            <v>9366264.1996991653</v>
          </cell>
        </row>
        <row r="50">
          <cell r="J50">
            <v>43</v>
          </cell>
          <cell r="K50">
            <v>8405191.9343407899</v>
          </cell>
          <cell r="L50">
            <v>9335969.8193695322</v>
          </cell>
        </row>
        <row r="51">
          <cell r="J51">
            <v>44</v>
          </cell>
          <cell r="K51">
            <v>8314733.9900093963</v>
          </cell>
          <cell r="L51">
            <v>9302964.773495201</v>
          </cell>
        </row>
        <row r="52">
          <cell r="J52">
            <v>45</v>
          </cell>
          <cell r="K52">
            <v>8218812.4749257173</v>
          </cell>
          <cell r="L52">
            <v>9267277.688087957</v>
          </cell>
        </row>
        <row r="53">
          <cell r="J53">
            <v>46</v>
          </cell>
          <cell r="K53">
            <v>8117634.7097164029</v>
          </cell>
          <cell r="L53">
            <v>9228939.5171801355</v>
          </cell>
        </row>
        <row r="54">
          <cell r="J54">
            <v>47</v>
          </cell>
          <cell r="K54">
            <v>8011417.9916283041</v>
          </cell>
          <cell r="L54">
            <v>9187983.4980457779</v>
          </cell>
        </row>
        <row r="55">
          <cell r="J55">
            <v>48</v>
          </cell>
          <cell r="K55">
            <v>7900388.8142506769</v>
          </cell>
          <cell r="L55">
            <v>9144445.1031321362</v>
          </cell>
        </row>
        <row r="56">
          <cell r="J56">
            <v>49</v>
          </cell>
          <cell r="K56">
            <v>7779035.5275822487</v>
          </cell>
          <cell r="L56">
            <v>9096146.4442917649</v>
          </cell>
        </row>
        <row r="57">
          <cell r="J57">
            <v>50</v>
          </cell>
          <cell r="K57">
            <v>7647865.6487232195</v>
          </cell>
          <cell r="L57">
            <v>9043162.5430335477</v>
          </cell>
        </row>
        <row r="58">
          <cell r="J58">
            <v>51</v>
          </cell>
          <cell r="K58">
            <v>7507423.8815448768</v>
          </cell>
          <cell r="L58">
            <v>8985575.6993833818</v>
          </cell>
        </row>
        <row r="59">
          <cell r="J59">
            <v>52</v>
          </cell>
          <cell r="K59">
            <v>7358288.3297174294</v>
          </cell>
          <cell r="L59">
            <v>8923475.2785972469</v>
          </cell>
        </row>
        <row r="60">
          <cell r="J60">
            <v>53</v>
          </cell>
          <cell r="K60">
            <v>7201066.5114632295</v>
          </cell>
          <cell r="L60">
            <v>8856957.4796984475</v>
          </cell>
        </row>
        <row r="61">
          <cell r="J61">
            <v>54</v>
          </cell>
          <cell r="K61">
            <v>7038410.2092323033</v>
          </cell>
          <cell r="L61">
            <v>8784810.6364796776</v>
          </cell>
        </row>
        <row r="62">
          <cell r="J62">
            <v>55</v>
          </cell>
          <cell r="K62">
            <v>6870832.8042364698</v>
          </cell>
          <cell r="L62">
            <v>8707176.4931796119</v>
          </cell>
        </row>
        <row r="63">
          <cell r="J63">
            <v>56</v>
          </cell>
          <cell r="K63">
            <v>6698854.7370894058</v>
          </cell>
          <cell r="L63">
            <v>8624207.1213988382</v>
          </cell>
        </row>
        <row r="64">
          <cell r="J64">
            <v>57</v>
          </cell>
          <cell r="K64">
            <v>6523000.8147684364</v>
          </cell>
          <cell r="L64">
            <v>8536064.4224665985</v>
          </cell>
        </row>
        <row r="65">
          <cell r="J65">
            <v>58</v>
          </cell>
          <cell r="K65">
            <v>6343797.5484569352</v>
          </cell>
          <cell r="L65">
            <v>8442919.5995290671</v>
          </cell>
        </row>
        <row r="66">
          <cell r="J66">
            <v>59</v>
          </cell>
          <cell r="K66">
            <v>6149189.9068010589</v>
          </cell>
          <cell r="L66">
            <v>8339706.9266045457</v>
          </cell>
        </row>
        <row r="67">
          <cell r="J67">
            <v>60</v>
          </cell>
          <cell r="K67">
            <v>5940848.2560863439</v>
          </cell>
          <cell r="L67">
            <v>8226807.2675624797</v>
          </cell>
        </row>
        <row r="68">
          <cell r="J68">
            <v>61</v>
          </cell>
          <cell r="K68">
            <v>5720529.0977987228</v>
          </cell>
          <cell r="L68">
            <v>8104635.4828298762</v>
          </cell>
        </row>
        <row r="69">
          <cell r="J69">
            <v>62</v>
          </cell>
          <cell r="K69">
            <v>5490050.188720813</v>
          </cell>
          <cell r="L69">
            <v>7973637.8798351809</v>
          </cell>
        </row>
        <row r="70">
          <cell r="J70">
            <v>63</v>
          </cell>
          <cell r="K70">
            <v>5251265.363134793</v>
          </cell>
          <cell r="L70">
            <v>7834289.4848476266</v>
          </cell>
        </row>
        <row r="71">
          <cell r="J71">
            <v>64</v>
          </cell>
          <cell r="K71">
            <v>5005547.3807501281</v>
          </cell>
          <cell r="L71">
            <v>7685276.1133805532</v>
          </cell>
        </row>
        <row r="72">
          <cell r="J72">
            <v>65</v>
          </cell>
          <cell r="K72">
            <v>4754818.5690671429</v>
          </cell>
          <cell r="L72">
            <v>7527226.9813568527</v>
          </cell>
        </row>
        <row r="73">
          <cell r="J73">
            <v>66</v>
          </cell>
          <cell r="K73">
            <v>4500967.2234337591</v>
          </cell>
          <cell r="L73">
            <v>7360802.1762826927</v>
          </cell>
        </row>
        <row r="74">
          <cell r="J74">
            <v>67</v>
          </cell>
          <cell r="K74">
            <v>4245824.176540372</v>
          </cell>
          <cell r="L74">
            <v>7186688.0396474525</v>
          </cell>
        </row>
        <row r="75">
          <cell r="J75">
            <v>68</v>
          </cell>
          <cell r="K75">
            <v>3991141.3345746547</v>
          </cell>
          <cell r="L75">
            <v>7005592.4272719305</v>
          </cell>
        </row>
        <row r="76">
          <cell r="J76">
            <v>69</v>
          </cell>
          <cell r="K76">
            <v>3734073.9129514238</v>
          </cell>
          <cell r="L76">
            <v>6804542.5323371831</v>
          </cell>
        </row>
        <row r="77">
          <cell r="J77">
            <v>70</v>
          </cell>
          <cell r="K77">
            <v>3477040.0928899609</v>
          </cell>
          <cell r="L77">
            <v>6585448.4178204909</v>
          </cell>
        </row>
        <row r="78">
          <cell r="J78">
            <v>71</v>
          </cell>
          <cell r="K78">
            <v>3222312.5565931122</v>
          </cell>
          <cell r="L78">
            <v>6350361.4650589721</v>
          </cell>
        </row>
        <row r="79">
          <cell r="J79">
            <v>72</v>
          </cell>
          <cell r="K79">
            <v>2971986.9867126076</v>
          </cell>
          <cell r="L79">
            <v>6101442.0955966935</v>
          </cell>
        </row>
        <row r="80">
          <cell r="J80">
            <v>73</v>
          </cell>
          <cell r="K80">
            <v>2727956.3716346053</v>
          </cell>
          <cell r="L80">
            <v>5840926.3983458849</v>
          </cell>
        </row>
        <row r="81">
          <cell r="J81">
            <v>74</v>
          </cell>
          <cell r="K81">
            <v>2486924.065567005</v>
          </cell>
          <cell r="L81">
            <v>5559454.3812291473</v>
          </cell>
        </row>
        <row r="82">
          <cell r="J82">
            <v>75</v>
          </cell>
          <cell r="K82">
            <v>2251654.9037533593</v>
          </cell>
          <cell r="L82">
            <v>5261012.63794275</v>
          </cell>
        </row>
        <row r="83">
          <cell r="J83">
            <v>76</v>
          </cell>
          <cell r="K83">
            <v>2024578.7084573375</v>
          </cell>
          <cell r="L83">
            <v>4949697.1494975826</v>
          </cell>
        </row>
        <row r="84">
          <cell r="J84">
            <v>77</v>
          </cell>
          <cell r="K84">
            <v>1807757.0892448055</v>
          </cell>
          <cell r="L84">
            <v>4629618.6295241015</v>
          </cell>
        </row>
        <row r="85">
          <cell r="J85">
            <v>78</v>
          </cell>
          <cell r="K85">
            <v>1602864.4687828948</v>
          </cell>
          <cell r="L85">
            <v>4304811.506512329</v>
          </cell>
        </row>
        <row r="86">
          <cell r="J86">
            <v>79</v>
          </cell>
          <cell r="K86">
            <v>1408155.2249640373</v>
          </cell>
          <cell r="L86">
            <v>3968340.2179073752</v>
          </cell>
        </row>
        <row r="87">
          <cell r="J87">
            <v>80</v>
          </cell>
          <cell r="K87">
            <v>1225643.0883213859</v>
          </cell>
          <cell r="L87">
            <v>3626408.7794694002</v>
          </cell>
        </row>
        <row r="88">
          <cell r="J88">
            <v>81</v>
          </cell>
          <cell r="K88">
            <v>1056815.8808813447</v>
          </cell>
          <cell r="L88">
            <v>3284917.0380444853</v>
          </cell>
        </row>
        <row r="89">
          <cell r="J89">
            <v>82</v>
          </cell>
          <cell r="K89">
            <v>902646.70927401795</v>
          </cell>
          <cell r="L89">
            <v>2949293.1416395642</v>
          </cell>
        </row>
        <row r="90">
          <cell r="J90">
            <v>83</v>
          </cell>
          <cell r="K90">
            <v>763624.82527696295</v>
          </cell>
          <cell r="L90">
            <v>2624356.638581702</v>
          </cell>
        </row>
        <row r="91">
          <cell r="J91">
            <v>84</v>
          </cell>
          <cell r="K91">
            <v>627250.91718252143</v>
          </cell>
          <cell r="L91">
            <v>2292267.3966994826</v>
          </cell>
        </row>
        <row r="92">
          <cell r="J92">
            <v>85</v>
          </cell>
          <cell r="K92">
            <v>499819.04483718617</v>
          </cell>
          <cell r="L92">
            <v>1964683.9641319774</v>
          </cell>
        </row>
        <row r="93">
          <cell r="J93">
            <v>86</v>
          </cell>
          <cell r="K93">
            <v>385994.71892991906</v>
          </cell>
          <cell r="L93">
            <v>1651759.1783513515</v>
          </cell>
        </row>
        <row r="94">
          <cell r="J94">
            <v>87</v>
          </cell>
          <cell r="K94">
            <v>288607.16437148774</v>
          </cell>
          <cell r="L94">
            <v>1361641.3776176926</v>
          </cell>
        </row>
        <row r="95">
          <cell r="J95">
            <v>88</v>
          </cell>
          <cell r="K95">
            <v>208699.18214081164</v>
          </cell>
          <cell r="L95">
            <v>1100194.6026853139</v>
          </cell>
        </row>
        <row r="96">
          <cell r="J96">
            <v>89</v>
          </cell>
          <cell r="K96">
            <v>150915.68749201368</v>
          </cell>
          <cell r="L96">
            <v>888947.84168181103</v>
          </cell>
        </row>
        <row r="97">
          <cell r="J97">
            <v>90</v>
          </cell>
          <cell r="K97">
            <v>109130.97261598382</v>
          </cell>
          <cell r="L97">
            <v>718262.26315052866</v>
          </cell>
        </row>
        <row r="98">
          <cell r="J98">
            <v>91</v>
          </cell>
          <cell r="K98">
            <v>78915.382370310937</v>
          </cell>
          <cell r="L98">
            <v>580349.77360435517</v>
          </cell>
        </row>
        <row r="99">
          <cell r="J99">
            <v>92</v>
          </cell>
          <cell r="K99">
            <v>57065.720440030731</v>
          </cell>
          <cell r="L99">
            <v>468917.66002753342</v>
          </cell>
        </row>
        <row r="100">
          <cell r="J100">
            <v>93</v>
          </cell>
          <cell r="K100">
            <v>41265.674086943036</v>
          </cell>
          <cell r="L100">
            <v>378881.46405240073</v>
          </cell>
        </row>
        <row r="101">
          <cell r="J101">
            <v>94</v>
          </cell>
          <cell r="K101">
            <v>29595.017717602521</v>
          </cell>
          <cell r="L101">
            <v>306132.98674667475</v>
          </cell>
        </row>
        <row r="102">
          <cell r="J102">
            <v>95</v>
          </cell>
          <cell r="K102">
            <v>20445.832455536533</v>
          </cell>
          <cell r="L102">
            <v>243708.89125623539</v>
          </cell>
        </row>
        <row r="103">
          <cell r="J103">
            <v>96</v>
          </cell>
          <cell r="K103">
            <v>13549.482785060238</v>
          </cell>
          <cell r="L103">
            <v>189488.9527394262</v>
          </cell>
        </row>
        <row r="104">
          <cell r="J104">
            <v>97</v>
          </cell>
          <cell r="K104">
            <v>8573.7691600911512</v>
          </cell>
          <cell r="L104">
            <v>143571.95167260477</v>
          </cell>
        </row>
        <row r="105">
          <cell r="J105">
            <v>98</v>
          </cell>
          <cell r="K105">
            <v>5154.1232674342382</v>
          </cell>
          <cell r="L105">
            <v>105745.78623241518</v>
          </cell>
        </row>
        <row r="106">
          <cell r="J106">
            <v>99</v>
          </cell>
          <cell r="K106">
            <v>2927.2158210090861</v>
          </cell>
          <cell r="L106">
            <v>75509.983822792594</v>
          </cell>
        </row>
        <row r="107">
          <cell r="J107">
            <v>100</v>
          </cell>
          <cell r="K107">
            <v>1561.4038327904182</v>
          </cell>
          <cell r="L107">
            <v>52123.889025089382</v>
          </cell>
        </row>
        <row r="108">
          <cell r="J108">
            <v>101</v>
          </cell>
          <cell r="K108">
            <v>777.18106249194136</v>
          </cell>
          <cell r="L108">
            <v>34673.037335011373</v>
          </cell>
        </row>
        <row r="109">
          <cell r="J109">
            <v>102</v>
          </cell>
          <cell r="K109">
            <v>358.52908226598913</v>
          </cell>
          <cell r="L109">
            <v>22151.168462478403</v>
          </cell>
        </row>
        <row r="110">
          <cell r="J110">
            <v>103</v>
          </cell>
          <cell r="K110">
            <v>152.00650816619677</v>
          </cell>
          <cell r="L110">
            <v>13541.096656284244</v>
          </cell>
        </row>
        <row r="111">
          <cell r="J111">
            <v>104</v>
          </cell>
          <cell r="K111">
            <v>58.874402317224622</v>
          </cell>
          <cell r="L111">
            <v>7885.3994006533185</v>
          </cell>
        </row>
        <row r="112">
          <cell r="J112">
            <v>105</v>
          </cell>
          <cell r="K112">
            <v>20.625535646232997</v>
          </cell>
          <cell r="L112">
            <v>4362.6470214608553</v>
          </cell>
        </row>
        <row r="113">
          <cell r="J113">
            <v>106</v>
          </cell>
          <cell r="K113">
            <v>6.4823112031017986</v>
          </cell>
          <cell r="L113">
            <v>2279.199887062673</v>
          </cell>
        </row>
        <row r="114">
          <cell r="J114">
            <v>107</v>
          </cell>
          <cell r="K114">
            <v>1.8150471368685031</v>
          </cell>
          <cell r="L114">
            <v>1119.7089670733512</v>
          </cell>
        </row>
        <row r="115">
          <cell r="J115">
            <v>108</v>
          </cell>
          <cell r="K115">
            <v>0.18150471368685026</v>
          </cell>
          <cell r="L115">
            <v>514.69265799628647</v>
          </cell>
        </row>
        <row r="116">
          <cell r="J116">
            <v>109</v>
          </cell>
          <cell r="K116">
            <v>1.8150471368685021E-2</v>
          </cell>
          <cell r="L116">
            <v>220.43483080490105</v>
          </cell>
        </row>
        <row r="117">
          <cell r="J117">
            <v>110</v>
          </cell>
          <cell r="K117">
            <v>1.8150471368685017E-3</v>
          </cell>
          <cell r="L117">
            <v>87.613504786015753</v>
          </cell>
        </row>
        <row r="118">
          <cell r="J118">
            <v>111</v>
          </cell>
          <cell r="K118">
            <v>1.8150471368685013E-4</v>
          </cell>
          <cell r="L118">
            <v>32.012626748736515</v>
          </cell>
        </row>
        <row r="119">
          <cell r="J119">
            <v>112</v>
          </cell>
          <cell r="K119">
            <v>1.8150471368685008E-5</v>
          </cell>
          <cell r="L119">
            <v>10.717270694142227</v>
          </cell>
        </row>
        <row r="120">
          <cell r="J120">
            <v>113</v>
          </cell>
          <cell r="K120">
            <v>1.8150471368685004E-6</v>
          </cell>
          <cell r="L120">
            <v>2.6793176735355568</v>
          </cell>
        </row>
      </sheetData>
      <sheetData sheetId="1" refreshError="1">
        <row r="3">
          <cell r="C3">
            <v>1</v>
          </cell>
        </row>
        <row r="8">
          <cell r="A8">
            <v>-3</v>
          </cell>
          <cell r="B8">
            <v>0</v>
          </cell>
          <cell r="C8">
            <v>0</v>
          </cell>
          <cell r="D8">
            <v>0</v>
          </cell>
          <cell r="E8">
            <v>0</v>
          </cell>
          <cell r="F8">
            <v>0</v>
          </cell>
          <cell r="G8">
            <v>0</v>
          </cell>
          <cell r="H8">
            <v>0</v>
          </cell>
          <cell r="I8">
            <v>0</v>
          </cell>
        </row>
        <row r="9">
          <cell r="A9">
            <v>-2</v>
          </cell>
          <cell r="B9">
            <v>0</v>
          </cell>
          <cell r="C9">
            <v>0</v>
          </cell>
          <cell r="D9">
            <v>0</v>
          </cell>
          <cell r="E9">
            <v>0</v>
          </cell>
          <cell r="F9">
            <v>0</v>
          </cell>
          <cell r="G9">
            <v>0</v>
          </cell>
          <cell r="H9">
            <v>0</v>
          </cell>
          <cell r="I9">
            <v>0</v>
          </cell>
        </row>
        <row r="10">
          <cell r="A10">
            <v>-1</v>
          </cell>
          <cell r="B10">
            <v>0</v>
          </cell>
          <cell r="C10">
            <v>0</v>
          </cell>
          <cell r="D10">
            <v>0</v>
          </cell>
          <cell r="E10">
            <v>0</v>
          </cell>
          <cell r="F10">
            <v>0</v>
          </cell>
          <cell r="G10">
            <v>0</v>
          </cell>
          <cell r="H10">
            <v>0</v>
          </cell>
          <cell r="I10">
            <v>0</v>
          </cell>
        </row>
        <row r="11">
          <cell r="A11">
            <v>0</v>
          </cell>
          <cell r="B11">
            <v>10000000</v>
          </cell>
          <cell r="C11">
            <v>10000000</v>
          </cell>
          <cell r="D11">
            <v>100000</v>
          </cell>
          <cell r="E11">
            <v>100000</v>
          </cell>
          <cell r="F11">
            <v>6091445.5414419854</v>
          </cell>
          <cell r="G11">
            <v>7223105.1372286314</v>
          </cell>
          <cell r="H11">
            <v>6041445.5414419854</v>
          </cell>
          <cell r="I11">
            <v>7173105.1372286314</v>
          </cell>
        </row>
        <row r="12">
          <cell r="A12">
            <v>1</v>
          </cell>
          <cell r="B12">
            <v>9925632.7492134459</v>
          </cell>
          <cell r="C12">
            <v>9945710.3838826269</v>
          </cell>
          <cell r="D12">
            <v>99256.327492134456</v>
          </cell>
          <cell r="E12">
            <v>99457.103838826268</v>
          </cell>
          <cell r="F12">
            <v>5991445.5414419854</v>
          </cell>
          <cell r="G12">
            <v>7123105.1372286314</v>
          </cell>
          <cell r="H12">
            <v>5941817.3776959181</v>
          </cell>
          <cell r="I12">
            <v>7073376.5853092186</v>
          </cell>
        </row>
        <row r="13">
          <cell r="A13">
            <v>2</v>
          </cell>
          <cell r="B13">
            <v>9861679.0374081489</v>
          </cell>
          <cell r="C13">
            <v>9898939.5036394335</v>
          </cell>
          <cell r="D13">
            <v>98616.790374081495</v>
          </cell>
          <cell r="E13">
            <v>98989.395036394344</v>
          </cell>
          <cell r="F13">
            <v>5892189.2139498508</v>
          </cell>
          <cell r="G13">
            <v>7023648.0333898049</v>
          </cell>
          <cell r="H13">
            <v>5842880.81876281</v>
          </cell>
          <cell r="I13">
            <v>6974153.335871608</v>
          </cell>
        </row>
        <row r="14">
          <cell r="A14">
            <v>3</v>
          </cell>
          <cell r="B14">
            <v>9807934.3539986555</v>
          </cell>
          <cell r="C14">
            <v>9859578.5969153997</v>
          </cell>
          <cell r="D14">
            <v>98079.343539986556</v>
          </cell>
          <cell r="E14">
            <v>98595.785969153992</v>
          </cell>
          <cell r="F14">
            <v>5793572.4235757692</v>
          </cell>
          <cell r="G14">
            <v>6924658.6383534102</v>
          </cell>
          <cell r="H14">
            <v>5744532.7518057758</v>
          </cell>
          <cell r="I14">
            <v>6875360.7453688327</v>
          </cell>
        </row>
        <row r="15">
          <cell r="A15">
            <v>4</v>
          </cell>
          <cell r="B15">
            <v>9764226.1353661697</v>
          </cell>
          <cell r="C15">
            <v>9827535.6383749619</v>
          </cell>
          <cell r="D15">
            <v>97642.261353661699</v>
          </cell>
          <cell r="E15">
            <v>98275.356383749619</v>
          </cell>
          <cell r="F15">
            <v>5695493.0800357824</v>
          </cell>
          <cell r="G15">
            <v>6826062.8523842562</v>
          </cell>
          <cell r="H15">
            <v>5646671.9493589513</v>
          </cell>
          <cell r="I15">
            <v>6776925.1741923811</v>
          </cell>
        </row>
        <row r="16">
          <cell r="A16">
            <v>5</v>
          </cell>
          <cell r="B16">
            <v>9730412.8415534496</v>
          </cell>
          <cell r="C16">
            <v>9802734.9814694561</v>
          </cell>
          <cell r="D16">
            <v>97304.128415534491</v>
          </cell>
          <cell r="E16">
            <v>98027.349814694564</v>
          </cell>
          <cell r="F16">
            <v>5597850.8186821211</v>
          </cell>
          <cell r="G16">
            <v>6727787.4960005069</v>
          </cell>
          <cell r="H16">
            <v>5549198.754474354</v>
          </cell>
          <cell r="I16">
            <v>6678773.8210931597</v>
          </cell>
        </row>
        <row r="17">
          <cell r="A17">
            <v>6</v>
          </cell>
          <cell r="B17">
            <v>9706383.1939263344</v>
          </cell>
          <cell r="C17">
            <v>9785117.0616324898</v>
          </cell>
          <cell r="D17">
            <v>97063.831939263342</v>
          </cell>
          <cell r="E17">
            <v>97851.170616324904</v>
          </cell>
          <cell r="F17">
            <v>5500546.6902665868</v>
          </cell>
          <cell r="G17">
            <v>6629760.1461858125</v>
          </cell>
          <cell r="H17">
            <v>5452014.7742969552</v>
          </cell>
          <cell r="I17">
            <v>6580834.56087765</v>
          </cell>
        </row>
        <row r="18">
          <cell r="A18">
            <v>7</v>
          </cell>
          <cell r="B18">
            <v>9692055.5680608135</v>
          </cell>
          <cell r="C18">
            <v>9774638.1592762694</v>
          </cell>
          <cell r="D18">
            <v>96920.555680608129</v>
          </cell>
          <cell r="E18">
            <v>97746.3815927627</v>
          </cell>
          <cell r="F18">
            <v>5403482.8583273236</v>
          </cell>
          <cell r="G18">
            <v>6531908.9755694875</v>
          </cell>
          <cell r="H18">
            <v>5355022.5804870194</v>
          </cell>
          <cell r="I18">
            <v>6483035.7847731058</v>
          </cell>
        </row>
        <row r="19">
          <cell r="A19">
            <v>8</v>
          </cell>
          <cell r="B19">
            <v>9687377.5372367091</v>
          </cell>
          <cell r="C19">
            <v>9771270.2212747969</v>
          </cell>
          <cell r="D19">
            <v>96873.77537236709</v>
          </cell>
          <cell r="E19">
            <v>97712.702212747972</v>
          </cell>
          <cell r="F19">
            <v>5306562.3026467152</v>
          </cell>
          <cell r="G19">
            <v>6434162.5939767249</v>
          </cell>
          <cell r="H19">
            <v>5258125.4149605315</v>
          </cell>
          <cell r="I19">
            <v>6385306.2428703513</v>
          </cell>
        </row>
        <row r="20">
          <cell r="A20">
            <v>9</v>
          </cell>
          <cell r="B20">
            <v>9682591.570475826</v>
          </cell>
          <cell r="C20">
            <v>9767972.5655450635</v>
          </cell>
          <cell r="D20">
            <v>96825.915704758256</v>
          </cell>
          <cell r="E20">
            <v>97679.725655450631</v>
          </cell>
          <cell r="F20">
            <v>5209688.5272743478</v>
          </cell>
          <cell r="G20">
            <v>6336449.8917639768</v>
          </cell>
          <cell r="H20">
            <v>5161275.5694219684</v>
          </cell>
          <cell r="I20">
            <v>6287610.0289362511</v>
          </cell>
        </row>
        <row r="21">
          <cell r="A21">
            <v>10</v>
          </cell>
          <cell r="B21">
            <v>9677697.8287559208</v>
          </cell>
          <cell r="C21">
            <v>9764745.1212155595</v>
          </cell>
          <cell r="D21">
            <v>96776.978287559206</v>
          </cell>
          <cell r="E21">
            <v>97647.451212155604</v>
          </cell>
          <cell r="F21">
            <v>5112862.6115695899</v>
          </cell>
          <cell r="G21">
            <v>6238770.1661085263</v>
          </cell>
          <cell r="H21">
            <v>5064474.1224258104</v>
          </cell>
          <cell r="I21">
            <v>6189946.4405024489</v>
          </cell>
        </row>
        <row r="22">
          <cell r="A22">
            <v>11</v>
          </cell>
          <cell r="B22">
            <v>9672696.4766548667</v>
          </cell>
          <cell r="C22">
            <v>9761587.818929214</v>
          </cell>
          <cell r="D22">
            <v>96726.96476654867</v>
          </cell>
          <cell r="E22">
            <v>97615.87818929214</v>
          </cell>
          <cell r="F22">
            <v>5016085.6332820309</v>
          </cell>
          <cell r="G22">
            <v>6141122.7148963707</v>
          </cell>
          <cell r="H22">
            <v>4967722.1508987565</v>
          </cell>
          <cell r="I22">
            <v>6092314.7758017248</v>
          </cell>
        </row>
        <row r="23">
          <cell r="A23">
            <v>12</v>
          </cell>
          <cell r="B23">
            <v>9667587.6823414322</v>
          </cell>
          <cell r="C23">
            <v>9758500.5908409152</v>
          </cell>
          <cell r="D23">
            <v>96675.876823414321</v>
          </cell>
          <cell r="E23">
            <v>97585.005908409148</v>
          </cell>
          <cell r="F23">
            <v>4919358.668515482</v>
          </cell>
          <cell r="G23">
            <v>6043506.8367070789</v>
          </cell>
          <cell r="H23">
            <v>4871020.7301037749</v>
          </cell>
          <cell r="I23">
            <v>5994714.3337528743</v>
          </cell>
        </row>
        <row r="24">
          <cell r="A24">
            <v>13</v>
          </cell>
          <cell r="B24">
            <v>9662371.6175658554</v>
          </cell>
          <cell r="C24">
            <v>9755483.3706150819</v>
          </cell>
          <cell r="D24">
            <v>96623.716175658556</v>
          </cell>
          <cell r="E24">
            <v>97554.833706150821</v>
          </cell>
          <cell r="F24">
            <v>4822682.7916920679</v>
          </cell>
          <cell r="G24">
            <v>5945921.8307986697</v>
          </cell>
          <cell r="H24">
            <v>4774370.9336042386</v>
          </cell>
          <cell r="I24">
            <v>5897144.4139455939</v>
          </cell>
        </row>
        <row r="25">
          <cell r="A25">
            <v>14</v>
          </cell>
          <cell r="B25">
            <v>9655084.6308221109</v>
          </cell>
          <cell r="C25">
            <v>9751805.5265207924</v>
          </cell>
          <cell r="D25">
            <v>96550.846308221109</v>
          </cell>
          <cell r="E25">
            <v>97518.05526520792</v>
          </cell>
          <cell r="F25">
            <v>4726059.0755164092</v>
          </cell>
          <cell r="G25">
            <v>5848366.997092519</v>
          </cell>
          <cell r="H25">
            <v>4677783.6523622982</v>
          </cell>
          <cell r="I25">
            <v>5799607.9694599146</v>
          </cell>
        </row>
        <row r="26">
          <cell r="A26">
            <v>15</v>
          </cell>
          <cell r="B26">
            <v>9645730.9673218019</v>
          </cell>
          <cell r="C26">
            <v>9747467.7616330646</v>
          </cell>
          <cell r="D26">
            <v>96457.309673218027</v>
          </cell>
          <cell r="E26">
            <v>97474.677616330649</v>
          </cell>
          <cell r="F26">
            <v>4629508.2292081881</v>
          </cell>
          <cell r="G26">
            <v>5750848.9418273112</v>
          </cell>
          <cell r="H26">
            <v>4581279.5743715791</v>
          </cell>
          <cell r="I26">
            <v>5702111.6030191462</v>
          </cell>
        </row>
        <row r="27">
          <cell r="A27">
            <v>16</v>
          </cell>
          <cell r="B27">
            <v>9634316.200635314</v>
          </cell>
          <cell r="C27">
            <v>9742470.9130648188</v>
          </cell>
          <cell r="D27">
            <v>96343.162006353145</v>
          </cell>
          <cell r="E27">
            <v>97424.709130648189</v>
          </cell>
          <cell r="F27">
            <v>4533050.9195349701</v>
          </cell>
          <cell r="G27">
            <v>5653374.2642109804</v>
          </cell>
          <cell r="H27">
            <v>4484879.3385317931</v>
          </cell>
          <cell r="I27">
            <v>5604661.9096456561</v>
          </cell>
        </row>
        <row r="28">
          <cell r="A28">
            <v>17</v>
          </cell>
          <cell r="B28">
            <v>9620847.2271903157</v>
          </cell>
          <cell r="C28">
            <v>9736815.9516983591</v>
          </cell>
          <cell r="D28">
            <v>96208.472271903156</v>
          </cell>
          <cell r="E28">
            <v>97368.159516983593</v>
          </cell>
          <cell r="F28">
            <v>4436707.757528617</v>
          </cell>
          <cell r="G28">
            <v>5555949.5550803319</v>
          </cell>
          <cell r="H28">
            <v>4388603.5213926658</v>
          </cell>
          <cell r="I28">
            <v>5507265.4753218405</v>
          </cell>
        </row>
        <row r="29">
          <cell r="A29">
            <v>18</v>
          </cell>
          <cell r="B29">
            <v>9605332.2593536675</v>
          </cell>
          <cell r="C29">
            <v>9730503.9818715863</v>
          </cell>
          <cell r="D29">
            <v>96053.322593536679</v>
          </cell>
          <cell r="E29">
            <v>97305.039818715872</v>
          </cell>
          <cell r="F29">
            <v>4340499.2852567136</v>
          </cell>
          <cell r="G29">
            <v>5458581.3955633482</v>
          </cell>
          <cell r="H29">
            <v>4292472.6239599455</v>
          </cell>
          <cell r="I29">
            <v>5409928.8756539905</v>
          </cell>
        </row>
        <row r="30">
          <cell r="A30">
            <v>19</v>
          </cell>
          <cell r="B30">
            <v>9586154.3698887825</v>
          </cell>
          <cell r="C30">
            <v>9723630.359537242</v>
          </cell>
          <cell r="D30">
            <v>95861.543698887821</v>
          </cell>
          <cell r="E30">
            <v>97236.303595372417</v>
          </cell>
          <cell r="F30">
            <v>4244445.9626631774</v>
          </cell>
          <cell r="G30">
            <v>5361276.355744632</v>
          </cell>
          <cell r="H30">
            <v>4196515.1908137333</v>
          </cell>
          <cell r="I30">
            <v>5312658.2039469462</v>
          </cell>
        </row>
        <row r="31">
          <cell r="A31">
            <v>20</v>
          </cell>
          <cell r="B31">
            <v>9563334.1923703942</v>
          </cell>
          <cell r="C31">
            <v>9716196.2480739933</v>
          </cell>
          <cell r="D31">
            <v>95633.341923703949</v>
          </cell>
          <cell r="E31">
            <v>97161.962480739938</v>
          </cell>
          <cell r="F31">
            <v>4148584.4189642896</v>
          </cell>
          <cell r="G31">
            <v>5264040.0521492595</v>
          </cell>
          <cell r="H31">
            <v>4100767.7480024374</v>
          </cell>
          <cell r="I31">
            <v>5215459.0709088892</v>
          </cell>
        </row>
        <row r="32">
          <cell r="A32">
            <v>21</v>
          </cell>
          <cell r="B32">
            <v>9536896.5224390421</v>
          </cell>
          <cell r="C32">
            <v>9708202.9078690596</v>
          </cell>
          <cell r="D32">
            <v>95368.965224390427</v>
          </cell>
          <cell r="E32">
            <v>97082.029078690597</v>
          </cell>
          <cell r="F32">
            <v>4052951.0770405857</v>
          </cell>
          <cell r="G32">
            <v>5166878.0896685198</v>
          </cell>
          <cell r="H32">
            <v>4005266.5944283903</v>
          </cell>
          <cell r="I32">
            <v>5118337.0751291746</v>
          </cell>
        </row>
        <row r="33">
          <cell r="A33">
            <v>22</v>
          </cell>
          <cell r="B33">
            <v>9506870.2730082683</v>
          </cell>
          <cell r="C33">
            <v>9699651.6959622055</v>
          </cell>
          <cell r="D33">
            <v>95068.702730082689</v>
          </cell>
          <cell r="E33">
            <v>96996.516959622051</v>
          </cell>
          <cell r="F33">
            <v>3957582.1118161953</v>
          </cell>
          <cell r="G33">
            <v>5069796.0605898295</v>
          </cell>
          <cell r="H33">
            <v>3910047.7604511539</v>
          </cell>
          <cell r="I33">
            <v>5021297.8021100182</v>
          </cell>
        </row>
        <row r="34">
          <cell r="A34">
            <v>23</v>
          </cell>
          <cell r="B34">
            <v>9473288.4216399826</v>
          </cell>
          <cell r="C34">
            <v>9690544.0656618681</v>
          </cell>
          <cell r="D34">
            <v>94732.884216399834</v>
          </cell>
          <cell r="E34">
            <v>96905.440656618681</v>
          </cell>
          <cell r="F34">
            <v>3862513.4090861124</v>
          </cell>
          <cell r="G34">
            <v>4972799.543630207</v>
          </cell>
          <cell r="H34">
            <v>3815146.9669779125</v>
          </cell>
          <cell r="I34">
            <v>4924346.8233018974</v>
          </cell>
        </row>
        <row r="35">
          <cell r="A35">
            <v>24</v>
          </cell>
          <cell r="B35">
            <v>9438816.8847701717</v>
          </cell>
          <cell r="C35">
            <v>9680798.5813767612</v>
          </cell>
          <cell r="D35">
            <v>94388.168847701716</v>
          </cell>
          <cell r="E35">
            <v>96807.98581376762</v>
          </cell>
          <cell r="F35">
            <v>3767780.5248697125</v>
          </cell>
          <cell r="G35">
            <v>4875894.1029735887</v>
          </cell>
          <cell r="H35">
            <v>3720586.4404458618</v>
          </cell>
          <cell r="I35">
            <v>4827490.1100667054</v>
          </cell>
        </row>
        <row r="36">
          <cell r="A36">
            <v>25</v>
          </cell>
          <cell r="B36">
            <v>9403466.143203821</v>
          </cell>
          <cell r="C36">
            <v>9670417.1421702486</v>
          </cell>
          <cell r="D36">
            <v>94034.661432038207</v>
          </cell>
          <cell r="E36">
            <v>96704.171421702486</v>
          </cell>
          <cell r="F36">
            <v>3673392.356022011</v>
          </cell>
          <cell r="G36">
            <v>4779086.1171598211</v>
          </cell>
          <cell r="H36">
            <v>3626375.025305992</v>
          </cell>
          <cell r="I36">
            <v>4730734.0314489696</v>
          </cell>
        </row>
        <row r="37">
          <cell r="A37">
            <v>26</v>
          </cell>
          <cell r="B37">
            <v>9367246.9214637317</v>
          </cell>
          <cell r="C37">
            <v>9659401.7725862674</v>
          </cell>
          <cell r="D37">
            <v>93672.469214637313</v>
          </cell>
          <cell r="E37">
            <v>96594.017725862679</v>
          </cell>
          <cell r="F37">
            <v>3579357.694589973</v>
          </cell>
          <cell r="G37">
            <v>4682381.9457381191</v>
          </cell>
          <cell r="H37">
            <v>3532521.4599826541</v>
          </cell>
          <cell r="I37">
            <v>4634084.9368751878</v>
          </cell>
        </row>
        <row r="38">
          <cell r="A38">
            <v>27</v>
          </cell>
          <cell r="B38">
            <v>9330170.1823636703</v>
          </cell>
          <cell r="C38">
            <v>9647754.6219913159</v>
          </cell>
          <cell r="D38">
            <v>93301.7018236367</v>
          </cell>
          <cell r="E38">
            <v>96477.546219913158</v>
          </cell>
          <cell r="F38">
            <v>3485685.2253753357</v>
          </cell>
          <cell r="G38">
            <v>4585787.9280122565</v>
          </cell>
          <cell r="H38">
            <v>3439034.3744635172</v>
          </cell>
          <cell r="I38">
            <v>4537549.1549022999</v>
          </cell>
        </row>
        <row r="39">
          <cell r="A39">
            <v>28</v>
          </cell>
          <cell r="B39">
            <v>9292247.1214738712</v>
          </cell>
          <cell r="C39">
            <v>9635477.963875426</v>
          </cell>
          <cell r="D39">
            <v>92922.471214738718</v>
          </cell>
          <cell r="E39">
            <v>96354.779638754262</v>
          </cell>
          <cell r="F39">
            <v>3392383.5235516988</v>
          </cell>
          <cell r="G39">
            <v>4489310.3817923432</v>
          </cell>
          <cell r="H39">
            <v>3345922.2879443294</v>
          </cell>
          <cell r="I39">
            <v>4441132.9919729661</v>
          </cell>
        </row>
        <row r="40">
          <cell r="A40">
            <v>29</v>
          </cell>
          <cell r="B40">
            <v>9252108.243716808</v>
          </cell>
          <cell r="C40">
            <v>9622427.2040342912</v>
          </cell>
          <cell r="D40">
            <v>92521.082437168079</v>
          </cell>
          <cell r="E40">
            <v>96224.272040342912</v>
          </cell>
          <cell r="F40">
            <v>3299461.0523369601</v>
          </cell>
          <cell r="G40">
            <v>4392955.602153589</v>
          </cell>
          <cell r="H40">
            <v>3253200.5111183762</v>
          </cell>
          <cell r="I40">
            <v>4344843.4661334176</v>
          </cell>
        </row>
        <row r="41">
          <cell r="A41">
            <v>30</v>
          </cell>
          <cell r="B41">
            <v>9209783.0300003309</v>
          </cell>
          <cell r="C41">
            <v>9608605.4667837303</v>
          </cell>
          <cell r="D41">
            <v>92097.830300003305</v>
          </cell>
          <cell r="E41">
            <v>96086.054667837307</v>
          </cell>
          <cell r="F41">
            <v>3206939.9698997922</v>
          </cell>
          <cell r="G41">
            <v>4296731.3301132461</v>
          </cell>
          <cell r="H41">
            <v>3160891.0547497906</v>
          </cell>
          <cell r="I41">
            <v>4248688.3027793271</v>
          </cell>
        </row>
        <row r="42">
          <cell r="A42">
            <v>31</v>
          </cell>
          <cell r="B42">
            <v>9165302.5142589994</v>
          </cell>
          <cell r="C42">
            <v>9594016.0620317999</v>
          </cell>
          <cell r="D42">
            <v>91653.025142589991</v>
          </cell>
          <cell r="E42">
            <v>95940.160620317998</v>
          </cell>
          <cell r="F42">
            <v>3114842.1395997889</v>
          </cell>
          <cell r="G42">
            <v>4200645.2754454091</v>
          </cell>
          <cell r="H42">
            <v>3069015.6270284941</v>
          </cell>
          <cell r="I42">
            <v>4152675.1951352502</v>
          </cell>
        </row>
        <row r="43">
          <cell r="A43">
            <v>32</v>
          </cell>
          <cell r="B43">
            <v>9118699.2454812992</v>
          </cell>
          <cell r="C43">
            <v>9578662.4839575067</v>
          </cell>
          <cell r="D43">
            <v>91186.992454812993</v>
          </cell>
          <cell r="E43">
            <v>95786.624839575074</v>
          </cell>
          <cell r="F43">
            <v>3023189.1144571989</v>
          </cell>
          <cell r="G43">
            <v>4104705.1148250913</v>
          </cell>
          <cell r="H43">
            <v>2977595.6182297925</v>
          </cell>
          <cell r="I43">
            <v>4056811.8024053038</v>
          </cell>
        </row>
        <row r="44">
          <cell r="A44">
            <v>33</v>
          </cell>
          <cell r="B44">
            <v>9070007.247959137</v>
          </cell>
          <cell r="C44">
            <v>9562548.4096156918</v>
          </cell>
          <cell r="D44">
            <v>90700.07247959137</v>
          </cell>
          <cell r="E44">
            <v>95625.484096156913</v>
          </cell>
          <cell r="F44">
            <v>2932002.122002386</v>
          </cell>
          <cell r="G44">
            <v>4008918.4899855163</v>
          </cell>
          <cell r="H44">
            <v>2886652.0857625902</v>
          </cell>
          <cell r="I44">
            <v>3961105.7479374376</v>
          </cell>
        </row>
        <row r="45">
          <cell r="A45">
            <v>34</v>
          </cell>
          <cell r="B45">
            <v>9018497.9590072241</v>
          </cell>
          <cell r="C45">
            <v>9545516.4857309964</v>
          </cell>
          <cell r="D45">
            <v>90184.979590072238</v>
          </cell>
          <cell r="E45">
            <v>95455.164857309966</v>
          </cell>
          <cell r="F45">
            <v>2841302.0495227948</v>
          </cell>
          <cell r="G45">
            <v>3913293.0058893594</v>
          </cell>
          <cell r="H45">
            <v>2796209.5597277586</v>
          </cell>
          <cell r="I45">
            <v>3865565.4234607043</v>
          </cell>
        </row>
        <row r="46">
          <cell r="A46">
            <v>35</v>
          </cell>
          <cell r="B46">
            <v>8964221.3748121653</v>
          </cell>
          <cell r="C46">
            <v>9527571.6225344501</v>
          </cell>
          <cell r="D46">
            <v>89642.213748121649</v>
          </cell>
          <cell r="E46">
            <v>95275.716225344499</v>
          </cell>
          <cell r="F46">
            <v>2751117.0699327225</v>
          </cell>
          <cell r="G46">
            <v>3817837.8410320496</v>
          </cell>
          <cell r="H46">
            <v>2706295.9630586617</v>
          </cell>
          <cell r="I46">
            <v>3770199.9829193773</v>
          </cell>
        </row>
        <row r="47">
          <cell r="A47">
            <v>36</v>
          </cell>
          <cell r="B47">
            <v>8907230.0412775297</v>
          </cell>
          <cell r="C47">
            <v>9508718.9926429335</v>
          </cell>
          <cell r="D47">
            <v>89072.300412775294</v>
          </cell>
          <cell r="E47">
            <v>95087.189926429332</v>
          </cell>
          <cell r="F47">
            <v>2661474.8561846009</v>
          </cell>
          <cell r="G47">
            <v>3722562.1248067049</v>
          </cell>
          <cell r="H47">
            <v>2616938.7059782133</v>
          </cell>
          <cell r="I47">
            <v>3675018.5298434901</v>
          </cell>
        </row>
        <row r="48">
          <cell r="A48">
            <v>37</v>
          </cell>
          <cell r="B48">
            <v>8847578.9690972082</v>
          </cell>
          <cell r="C48">
            <v>9488964.028573161</v>
          </cell>
          <cell r="D48">
            <v>88475.789690972088</v>
          </cell>
          <cell r="E48">
            <v>94889.640285731613</v>
          </cell>
          <cell r="F48">
            <v>2572402.5557718254</v>
          </cell>
          <cell r="G48">
            <v>3627474.9348802757</v>
          </cell>
          <cell r="H48">
            <v>2528164.6609263392</v>
          </cell>
          <cell r="I48">
            <v>3580030.1147374101</v>
          </cell>
        </row>
        <row r="49">
          <cell r="A49">
            <v>38</v>
          </cell>
          <cell r="B49">
            <v>8785325.5451009665</v>
          </cell>
          <cell r="C49">
            <v>9468312.4201314375</v>
          </cell>
          <cell r="D49">
            <v>87853.255451009667</v>
          </cell>
          <cell r="E49">
            <v>94683.124201314378</v>
          </cell>
          <cell r="F49">
            <v>2483926.7660808531</v>
          </cell>
          <cell r="G49">
            <v>3532585.294594544</v>
          </cell>
          <cell r="H49">
            <v>2440000.1383553483</v>
          </cell>
          <cell r="I49">
            <v>3485243.7324938867</v>
          </cell>
        </row>
        <row r="50">
          <cell r="A50">
            <v>39</v>
          </cell>
          <cell r="B50">
            <v>8718323.7114962768</v>
          </cell>
          <cell r="C50">
            <v>9445702.200691754</v>
          </cell>
          <cell r="D50">
            <v>87183.237114962772</v>
          </cell>
          <cell r="E50">
            <v>94457.022006917541</v>
          </cell>
          <cell r="F50">
            <v>2396073.5106298435</v>
          </cell>
          <cell r="G50">
            <v>3437902.1703932295</v>
          </cell>
          <cell r="H50">
            <v>2352481.8920723619</v>
          </cell>
          <cell r="I50">
            <v>3390673.6593897706</v>
          </cell>
        </row>
        <row r="51">
          <cell r="A51">
            <v>40</v>
          </cell>
          <cell r="B51">
            <v>8646685.9884733241</v>
          </cell>
          <cell r="C51">
            <v>9421147.2018797826</v>
          </cell>
          <cell r="D51">
            <v>86466.859884733247</v>
          </cell>
          <cell r="E51">
            <v>94211.472018797824</v>
          </cell>
          <cell r="F51">
            <v>2308890.2735148808</v>
          </cell>
          <cell r="G51">
            <v>3343445.1483863117</v>
          </cell>
          <cell r="H51">
            <v>2265656.8435725141</v>
          </cell>
          <cell r="I51">
            <v>3296339.4123769128</v>
          </cell>
        </row>
        <row r="52">
          <cell r="A52">
            <v>41</v>
          </cell>
          <cell r="B52">
            <v>8570532.3149315491</v>
          </cell>
          <cell r="C52">
            <v>9394662.4598023687</v>
          </cell>
          <cell r="D52">
            <v>85705.323149315489</v>
          </cell>
          <cell r="E52">
            <v>93946.624598023685</v>
          </cell>
          <cell r="F52">
            <v>2222423.4136301475</v>
          </cell>
          <cell r="G52">
            <v>3249233.6763675138</v>
          </cell>
          <cell r="H52">
            <v>2179570.7520554899</v>
          </cell>
          <cell r="I52">
            <v>3202260.3640685021</v>
          </cell>
        </row>
        <row r="53">
          <cell r="A53">
            <v>42</v>
          </cell>
          <cell r="B53">
            <v>8489989.7130551916</v>
          </cell>
          <cell r="C53">
            <v>9366264.1996991653</v>
          </cell>
          <cell r="D53">
            <v>84899.897130551923</v>
          </cell>
          <cell r="E53">
            <v>93662.641996991661</v>
          </cell>
          <cell r="F53">
            <v>2136718.0904808319</v>
          </cell>
          <cell r="G53">
            <v>3155287.0517694904</v>
          </cell>
          <cell r="H53">
            <v>2094268.141915556</v>
          </cell>
          <cell r="I53">
            <v>3108455.7307709944</v>
          </cell>
        </row>
        <row r="54">
          <cell r="A54">
            <v>43</v>
          </cell>
          <cell r="B54">
            <v>8405191.9343407899</v>
          </cell>
          <cell r="C54">
            <v>9335969.8193695322</v>
          </cell>
          <cell r="D54">
            <v>84051.919343407906</v>
          </cell>
          <cell r="E54">
            <v>93359.698193695323</v>
          </cell>
          <cell r="F54">
            <v>2051818.1933502799</v>
          </cell>
          <cell r="G54">
            <v>3061624.4097724985</v>
          </cell>
          <cell r="H54">
            <v>2009792.2336785761</v>
          </cell>
          <cell r="I54">
            <v>3014944.5606756508</v>
          </cell>
        </row>
        <row r="55">
          <cell r="A55">
            <v>44</v>
          </cell>
          <cell r="B55">
            <v>8314733.9900093963</v>
          </cell>
          <cell r="C55">
            <v>9302964.773495201</v>
          </cell>
          <cell r="D55">
            <v>83147.339900093968</v>
          </cell>
          <cell r="E55">
            <v>93029.647734952014</v>
          </cell>
          <cell r="F55">
            <v>1967766.274006872</v>
          </cell>
          <cell r="G55">
            <v>2968264.7115788031</v>
          </cell>
          <cell r="H55">
            <v>1926192.6040568249</v>
          </cell>
          <cell r="I55">
            <v>2921749.8877113271</v>
          </cell>
        </row>
        <row r="56">
          <cell r="A56">
            <v>45</v>
          </cell>
          <cell r="B56">
            <v>8218812.4749257173</v>
          </cell>
          <cell r="C56">
            <v>9267277.688087957</v>
          </cell>
          <cell r="D56">
            <v>82188.124749257171</v>
          </cell>
          <cell r="E56">
            <v>92672.776880879566</v>
          </cell>
          <cell r="F56">
            <v>1884618.9341067779</v>
          </cell>
          <cell r="G56">
            <v>2875235.063843851</v>
          </cell>
          <cell r="H56">
            <v>1843524.8717321493</v>
          </cell>
          <cell r="I56">
            <v>2828898.675403411</v>
          </cell>
        </row>
        <row r="57">
          <cell r="A57">
            <v>46</v>
          </cell>
          <cell r="B57">
            <v>8117634.7097164029</v>
          </cell>
          <cell r="C57">
            <v>9228939.5171801355</v>
          </cell>
          <cell r="D57">
            <v>81176.347097164034</v>
          </cell>
          <cell r="E57">
            <v>92289.395171801356</v>
          </cell>
          <cell r="F57">
            <v>1802430.8093575207</v>
          </cell>
          <cell r="G57">
            <v>2782562.2869629716</v>
          </cell>
          <cell r="H57">
            <v>1761842.6358089386</v>
          </cell>
          <cell r="I57">
            <v>2736417.5893770708</v>
          </cell>
        </row>
        <row r="58">
          <cell r="A58">
            <v>47</v>
          </cell>
          <cell r="B58">
            <v>8011417.9916283041</v>
          </cell>
          <cell r="C58">
            <v>9187983.4980457779</v>
          </cell>
          <cell r="D58">
            <v>80114.179916283043</v>
          </cell>
          <cell r="E58">
            <v>91879.834980457774</v>
          </cell>
          <cell r="F58">
            <v>1721254.4622603566</v>
          </cell>
          <cell r="G58">
            <v>2690272.89179117</v>
          </cell>
          <cell r="H58">
            <v>1681197.3723022151</v>
          </cell>
          <cell r="I58">
            <v>2644332.974300941</v>
          </cell>
        </row>
        <row r="59">
          <cell r="A59">
            <v>48</v>
          </cell>
          <cell r="B59">
            <v>7900388.8142506769</v>
          </cell>
          <cell r="C59">
            <v>9144445.1031321362</v>
          </cell>
          <cell r="D59">
            <v>79003.888142506767</v>
          </cell>
          <cell r="E59">
            <v>91444.451031321369</v>
          </cell>
          <cell r="F59">
            <v>1641140.2823440735</v>
          </cell>
          <cell r="G59">
            <v>2598393.0568107124</v>
          </cell>
          <cell r="H59">
            <v>1601638.3382728202</v>
          </cell>
          <cell r="I59">
            <v>2552670.8312950516</v>
          </cell>
        </row>
        <row r="60">
          <cell r="A60">
            <v>49</v>
          </cell>
          <cell r="B60">
            <v>7779035.5275822487</v>
          </cell>
          <cell r="C60">
            <v>9096146.4442917649</v>
          </cell>
          <cell r="D60">
            <v>77790.355275822483</v>
          </cell>
          <cell r="E60">
            <v>90961.464442917655</v>
          </cell>
          <cell r="F60">
            <v>1562136.3942015667</v>
          </cell>
          <cell r="G60">
            <v>2506948.6057793912</v>
          </cell>
          <cell r="H60">
            <v>1523241.2165636555</v>
          </cell>
          <cell r="I60">
            <v>2461467.8735579322</v>
          </cell>
        </row>
        <row r="61">
          <cell r="A61">
            <v>50</v>
          </cell>
          <cell r="B61">
            <v>7647865.6487232195</v>
          </cell>
          <cell r="C61">
            <v>9043162.5430335477</v>
          </cell>
          <cell r="D61">
            <v>76478.656487232191</v>
          </cell>
          <cell r="E61">
            <v>90431.62543033548</v>
          </cell>
          <cell r="F61">
            <v>1484346.0389257441</v>
          </cell>
          <cell r="G61">
            <v>2415987.1413364736</v>
          </cell>
          <cell r="H61">
            <v>1446106.7106821281</v>
          </cell>
          <cell r="I61">
            <v>2370771.328621306</v>
          </cell>
        </row>
        <row r="62">
          <cell r="A62">
            <v>51</v>
          </cell>
          <cell r="B62">
            <v>7507423.8815448768</v>
          </cell>
          <cell r="C62">
            <v>8985575.6993833818</v>
          </cell>
          <cell r="D62">
            <v>75074.238815448771</v>
          </cell>
          <cell r="E62">
            <v>89855.756993833813</v>
          </cell>
          <cell r="F62">
            <v>1407867.3824385121</v>
          </cell>
          <cell r="G62">
            <v>2325555.5159061383</v>
          </cell>
          <cell r="H62">
            <v>1370330.2630307877</v>
          </cell>
          <cell r="I62">
            <v>2280627.6374092214</v>
          </cell>
        </row>
        <row r="63">
          <cell r="A63">
            <v>52</v>
          </cell>
          <cell r="B63">
            <v>7358288.3297174294</v>
          </cell>
          <cell r="C63">
            <v>8923475.2785972469</v>
          </cell>
          <cell r="D63">
            <v>73582.883297174296</v>
          </cell>
          <cell r="E63">
            <v>89234.752785972465</v>
          </cell>
          <cell r="F63">
            <v>1332793.1436230633</v>
          </cell>
          <cell r="G63">
            <v>2235699.7589123044</v>
          </cell>
          <cell r="H63">
            <v>1296001.7019744762</v>
          </cell>
          <cell r="I63">
            <v>2191082.3825193183</v>
          </cell>
        </row>
        <row r="64">
          <cell r="A64">
            <v>53</v>
          </cell>
          <cell r="B64">
            <v>7201066.5114632295</v>
          </cell>
          <cell r="C64">
            <v>8856957.4796984475</v>
          </cell>
          <cell r="D64">
            <v>72010.665114632298</v>
          </cell>
          <cell r="E64">
            <v>88569.574796984482</v>
          </cell>
          <cell r="F64">
            <v>1259210.2603258891</v>
          </cell>
          <cell r="G64">
            <v>2146465.0061263321</v>
          </cell>
          <cell r="H64">
            <v>1223204.9277685729</v>
          </cell>
          <cell r="I64">
            <v>2102180.2187278396</v>
          </cell>
        </row>
        <row r="65">
          <cell r="A65">
            <v>54</v>
          </cell>
          <cell r="B65">
            <v>7038410.2092323033</v>
          </cell>
          <cell r="C65">
            <v>8784810.6364796776</v>
          </cell>
          <cell r="D65">
            <v>70384.102092323039</v>
          </cell>
          <cell r="E65">
            <v>87848.106364796782</v>
          </cell>
          <cell r="F65">
            <v>1187199.5952112568</v>
          </cell>
          <cell r="G65">
            <v>2057895.4313293477</v>
          </cell>
          <cell r="H65">
            <v>1152007.5441650953</v>
          </cell>
          <cell r="I65">
            <v>2013971.3781469492</v>
          </cell>
        </row>
        <row r="66">
          <cell r="A66">
            <v>55</v>
          </cell>
          <cell r="B66">
            <v>6870832.8042364698</v>
          </cell>
          <cell r="C66">
            <v>8707176.4931796119</v>
          </cell>
          <cell r="D66">
            <v>68708.328042364694</v>
          </cell>
          <cell r="E66">
            <v>87071.764931796119</v>
          </cell>
          <cell r="F66">
            <v>1116815.4931189336</v>
          </cell>
          <cell r="G66">
            <v>1970047.3249645508</v>
          </cell>
          <cell r="H66">
            <v>1082461.3290977513</v>
          </cell>
          <cell r="I66">
            <v>1926511.4424986527</v>
          </cell>
        </row>
        <row r="67">
          <cell r="A67">
            <v>56</v>
          </cell>
          <cell r="B67">
            <v>6698854.7370894058</v>
          </cell>
          <cell r="C67">
            <v>8624207.1213988382</v>
          </cell>
          <cell r="D67">
            <v>66988.547370894055</v>
          </cell>
          <cell r="E67">
            <v>86242.071213988384</v>
          </cell>
          <cell r="F67">
            <v>1048107.165076569</v>
          </cell>
          <cell r="G67">
            <v>1882975.5600327547</v>
          </cell>
          <cell r="H67">
            <v>1014612.8913911219</v>
          </cell>
          <cell r="I67">
            <v>1839854.5244257604</v>
          </cell>
        </row>
        <row r="68">
          <cell r="A68">
            <v>57</v>
          </cell>
          <cell r="B68">
            <v>6523000.8147684364</v>
          </cell>
          <cell r="C68">
            <v>8536064.4224665985</v>
          </cell>
          <cell r="D68">
            <v>65230.008147684362</v>
          </cell>
          <cell r="E68">
            <v>85360.644224665986</v>
          </cell>
          <cell r="F68">
            <v>981118.61770567496</v>
          </cell>
          <cell r="G68">
            <v>1796733.4888187663</v>
          </cell>
          <cell r="H68">
            <v>948503.61363183276</v>
          </cell>
          <cell r="I68">
            <v>1754053.1667064333</v>
          </cell>
        </row>
        <row r="69">
          <cell r="A69">
            <v>58</v>
          </cell>
          <cell r="B69">
            <v>6343797.5484569352</v>
          </cell>
          <cell r="C69">
            <v>8442919.5995290671</v>
          </cell>
          <cell r="D69">
            <v>63437.975484569353</v>
          </cell>
          <cell r="E69">
            <v>84429.195995290676</v>
          </cell>
          <cell r="F69">
            <v>915888.60955799057</v>
          </cell>
          <cell r="G69">
            <v>1711372.8445941003</v>
          </cell>
          <cell r="H69">
            <v>884169.6218157059</v>
          </cell>
          <cell r="I69">
            <v>1669158.2465964549</v>
          </cell>
        </row>
        <row r="70">
          <cell r="A70">
            <v>59</v>
          </cell>
          <cell r="B70">
            <v>6149189.9068010589</v>
          </cell>
          <cell r="C70">
            <v>8339706.9266045457</v>
          </cell>
          <cell r="D70">
            <v>61491.899068010593</v>
          </cell>
          <cell r="E70">
            <v>83397.069266045452</v>
          </cell>
          <cell r="F70">
            <v>852450.63407342124</v>
          </cell>
          <cell r="G70">
            <v>1626943.6485988095</v>
          </cell>
          <cell r="H70">
            <v>821704.68453941599</v>
          </cell>
          <cell r="I70">
            <v>1585245.1139657868</v>
          </cell>
        </row>
        <row r="71">
          <cell r="A71">
            <v>60</v>
          </cell>
          <cell r="B71">
            <v>5940848.2560863439</v>
          </cell>
          <cell r="C71">
            <v>8226807.2675624797</v>
          </cell>
          <cell r="D71">
            <v>59408.482560863442</v>
          </cell>
          <cell r="E71">
            <v>82268.072675624804</v>
          </cell>
          <cell r="F71">
            <v>790958.73500541062</v>
          </cell>
          <cell r="G71">
            <v>1543546.579332764</v>
          </cell>
          <cell r="H71">
            <v>761254.49372497888</v>
          </cell>
          <cell r="I71">
            <v>1502412.5429949516</v>
          </cell>
        </row>
        <row r="72">
          <cell r="A72">
            <v>61</v>
          </cell>
          <cell r="B72">
            <v>5720529.0977987228</v>
          </cell>
          <cell r="C72">
            <v>8104635.4828298762</v>
          </cell>
          <cell r="D72">
            <v>57205.290977987228</v>
          </cell>
          <cell r="E72">
            <v>81046.354828298761</v>
          </cell>
          <cell r="F72">
            <v>731550.25244454714</v>
          </cell>
          <cell r="G72">
            <v>1461278.5066571392</v>
          </cell>
          <cell r="H72">
            <v>702947.60695555352</v>
          </cell>
          <cell r="I72">
            <v>1420755.3292429899</v>
          </cell>
        </row>
        <row r="73">
          <cell r="A73">
            <v>62</v>
          </cell>
          <cell r="B73">
            <v>5490050.188720813</v>
          </cell>
          <cell r="C73">
            <v>7973637.8798351809</v>
          </cell>
          <cell r="D73">
            <v>54900.501887208135</v>
          </cell>
          <cell r="E73">
            <v>79736.378798351812</v>
          </cell>
          <cell r="F73">
            <v>674344.96146655991</v>
          </cell>
          <cell r="G73">
            <v>1380232.1518288404</v>
          </cell>
          <cell r="H73">
            <v>646894.71052295587</v>
          </cell>
          <cell r="I73">
            <v>1340363.9624296646</v>
          </cell>
        </row>
        <row r="74">
          <cell r="A74">
            <v>63</v>
          </cell>
          <cell r="B74">
            <v>5251265.363134793</v>
          </cell>
          <cell r="C74">
            <v>7834289.4848476266</v>
          </cell>
          <cell r="D74">
            <v>52512.65363134793</v>
          </cell>
          <cell r="E74">
            <v>78342.894848476266</v>
          </cell>
          <cell r="F74">
            <v>619444.45957935182</v>
          </cell>
          <cell r="G74">
            <v>1300495.7730304885</v>
          </cell>
          <cell r="H74">
            <v>593188.13276367786</v>
          </cell>
          <cell r="I74">
            <v>1261324.3256062504</v>
          </cell>
        </row>
        <row r="75">
          <cell r="A75">
            <v>64</v>
          </cell>
          <cell r="B75">
            <v>5005547.3807501281</v>
          </cell>
          <cell r="C75">
            <v>7685276.1133805532</v>
          </cell>
          <cell r="D75">
            <v>50055.473807501279</v>
          </cell>
          <cell r="E75">
            <v>76852.761133805529</v>
          </cell>
          <cell r="F75">
            <v>566931.80594800389</v>
          </cell>
          <cell r="G75">
            <v>1222152.8781820124</v>
          </cell>
          <cell r="H75">
            <v>541904.06904425321</v>
          </cell>
          <cell r="I75">
            <v>1183726.4976151097</v>
          </cell>
        </row>
        <row r="76">
          <cell r="A76">
            <v>65</v>
          </cell>
          <cell r="B76">
            <v>4754818.5690671429</v>
          </cell>
          <cell r="C76">
            <v>7527226.9813568527</v>
          </cell>
          <cell r="D76">
            <v>47548.185690671431</v>
          </cell>
          <cell r="E76">
            <v>75272.269813568535</v>
          </cell>
          <cell r="F76">
            <v>516876.33214050264</v>
          </cell>
          <cell r="G76">
            <v>1145300.1170482067</v>
          </cell>
          <cell r="H76">
            <v>493102.23929516692</v>
          </cell>
          <cell r="I76">
            <v>1107663.9821414226</v>
          </cell>
        </row>
        <row r="77">
          <cell r="A77">
            <v>66</v>
          </cell>
          <cell r="B77">
            <v>4500967.2234337591</v>
          </cell>
          <cell r="C77">
            <v>7360802.1762826927</v>
          </cell>
          <cell r="D77">
            <v>45009.672234337595</v>
          </cell>
          <cell r="E77">
            <v>73608.021762826931</v>
          </cell>
          <cell r="F77">
            <v>469328.1464498312</v>
          </cell>
          <cell r="G77">
            <v>1070027.8472346382</v>
          </cell>
          <cell r="H77">
            <v>446823.31033266243</v>
          </cell>
          <cell r="I77">
            <v>1033223.8363532247</v>
          </cell>
        </row>
        <row r="78">
          <cell r="A78">
            <v>67</v>
          </cell>
          <cell r="B78">
            <v>4245824.176540372</v>
          </cell>
          <cell r="C78">
            <v>7186688.0396474525</v>
          </cell>
          <cell r="D78">
            <v>42458.24176540372</v>
          </cell>
          <cell r="E78">
            <v>71866.880396474531</v>
          </cell>
          <cell r="F78">
            <v>424318.4742154936</v>
          </cell>
          <cell r="G78">
            <v>996419.82547181135</v>
          </cell>
          <cell r="H78">
            <v>403089.35333279171</v>
          </cell>
          <cell r="I78">
            <v>960486.38527357404</v>
          </cell>
        </row>
        <row r="79">
          <cell r="A79">
            <v>68</v>
          </cell>
          <cell r="B79">
            <v>3991141.3345746547</v>
          </cell>
          <cell r="C79">
            <v>7005592.4272719305</v>
          </cell>
          <cell r="D79">
            <v>39911.41334574655</v>
          </cell>
          <cell r="E79">
            <v>70055.924272719305</v>
          </cell>
          <cell r="F79">
            <v>381860.23245008988</v>
          </cell>
          <cell r="G79">
            <v>924552.94507533684</v>
          </cell>
          <cell r="H79">
            <v>361904.52577721659</v>
          </cell>
          <cell r="I79">
            <v>889524.98293897719</v>
          </cell>
        </row>
        <row r="80">
          <cell r="A80">
            <v>69</v>
          </cell>
          <cell r="B80">
            <v>3734073.9129514238</v>
          </cell>
          <cell r="C80">
            <v>6804542.5323371831</v>
          </cell>
          <cell r="D80">
            <v>37340.739129514237</v>
          </cell>
          <cell r="E80">
            <v>68045.425323371834</v>
          </cell>
          <cell r="F80">
            <v>341948.81910434336</v>
          </cell>
          <cell r="G80">
            <v>854497.02080261754</v>
          </cell>
          <cell r="H80">
            <v>323278.44953958626</v>
          </cell>
          <cell r="I80">
            <v>820474.30814093165</v>
          </cell>
        </row>
        <row r="81">
          <cell r="A81">
            <v>70</v>
          </cell>
          <cell r="B81">
            <v>3477040.0928899609</v>
          </cell>
          <cell r="C81">
            <v>6585448.4178204909</v>
          </cell>
          <cell r="D81">
            <v>34770.400928899609</v>
          </cell>
          <cell r="E81">
            <v>65854.484178204904</v>
          </cell>
          <cell r="F81">
            <v>304608.0799748291</v>
          </cell>
          <cell r="G81">
            <v>786451.59547924576</v>
          </cell>
          <cell r="H81">
            <v>287222.87951037928</v>
          </cell>
          <cell r="I81">
            <v>753524.35339014325</v>
          </cell>
        </row>
        <row r="82">
          <cell r="A82">
            <v>71</v>
          </cell>
          <cell r="B82">
            <v>3222312.5565931122</v>
          </cell>
          <cell r="C82">
            <v>6350361.4650589721</v>
          </cell>
          <cell r="D82">
            <v>32223.125565931121</v>
          </cell>
          <cell r="E82">
            <v>63503.61465058972</v>
          </cell>
          <cell r="F82">
            <v>269837.67904592952</v>
          </cell>
          <cell r="G82">
            <v>720597.11130104086</v>
          </cell>
          <cell r="H82">
            <v>253726.11626296394</v>
          </cell>
          <cell r="I82">
            <v>688845.30397574604</v>
          </cell>
        </row>
        <row r="83">
          <cell r="A83">
            <v>72</v>
          </cell>
          <cell r="B83">
            <v>2971986.9867126076</v>
          </cell>
          <cell r="C83">
            <v>6101442.0955966935</v>
          </cell>
          <cell r="D83">
            <v>29719.869867126075</v>
          </cell>
          <cell r="E83">
            <v>61014.420955966933</v>
          </cell>
          <cell r="F83">
            <v>237614.5534799984</v>
          </cell>
          <cell r="G83">
            <v>657093.4966504511</v>
          </cell>
          <cell r="H83">
            <v>222754.61854643538</v>
          </cell>
          <cell r="I83">
            <v>626586.28617246763</v>
          </cell>
        </row>
        <row r="84">
          <cell r="A84">
            <v>73</v>
          </cell>
          <cell r="B84">
            <v>2727956.3716346053</v>
          </cell>
          <cell r="C84">
            <v>5840926.3983458849</v>
          </cell>
          <cell r="D84">
            <v>27279.563716346052</v>
          </cell>
          <cell r="E84">
            <v>58409.263983458848</v>
          </cell>
          <cell r="F84">
            <v>207894.68361287232</v>
          </cell>
          <cell r="G84">
            <v>596079.07569448417</v>
          </cell>
          <cell r="H84">
            <v>194254.9017546993</v>
          </cell>
          <cell r="I84">
            <v>566874.4437027548</v>
          </cell>
        </row>
        <row r="85">
          <cell r="A85">
            <v>74</v>
          </cell>
          <cell r="B85">
            <v>2486924.065567005</v>
          </cell>
          <cell r="C85">
            <v>5559454.3812291473</v>
          </cell>
          <cell r="D85">
            <v>24869.240655670052</v>
          </cell>
          <cell r="E85">
            <v>55594.543812291471</v>
          </cell>
          <cell r="F85">
            <v>180615.11989652627</v>
          </cell>
          <cell r="G85">
            <v>537669.81171102531</v>
          </cell>
          <cell r="H85">
            <v>168180.49956869124</v>
          </cell>
          <cell r="I85">
            <v>509872.53980487958</v>
          </cell>
        </row>
        <row r="86">
          <cell r="A86">
            <v>75</v>
          </cell>
          <cell r="B86">
            <v>2251654.9037533593</v>
          </cell>
          <cell r="C86">
            <v>5261012.63794275</v>
          </cell>
          <cell r="D86">
            <v>22516.549037533594</v>
          </cell>
          <cell r="E86">
            <v>52610.1263794275</v>
          </cell>
          <cell r="F86">
            <v>155745.87924085621</v>
          </cell>
          <cell r="G86">
            <v>482075.26789873379</v>
          </cell>
          <cell r="H86">
            <v>144487.60472208943</v>
          </cell>
          <cell r="I86">
            <v>455770.20470902004</v>
          </cell>
        </row>
        <row r="87">
          <cell r="A87">
            <v>76</v>
          </cell>
          <cell r="B87">
            <v>2024578.7084573375</v>
          </cell>
          <cell r="C87">
            <v>4949697.1494975826</v>
          </cell>
          <cell r="D87">
            <v>20245.787084573374</v>
          </cell>
          <cell r="E87">
            <v>49496.971494975827</v>
          </cell>
          <cell r="F87">
            <v>133229.33020332264</v>
          </cell>
          <cell r="G87">
            <v>429465.14151930629</v>
          </cell>
          <cell r="H87">
            <v>123106.43666103594</v>
          </cell>
          <cell r="I87">
            <v>404716.65577181836</v>
          </cell>
        </row>
        <row r="88">
          <cell r="A88">
            <v>77</v>
          </cell>
          <cell r="B88">
            <v>1807757.0892448055</v>
          </cell>
          <cell r="C88">
            <v>4629618.6295241015</v>
          </cell>
          <cell r="D88">
            <v>18077.570892448057</v>
          </cell>
          <cell r="E88">
            <v>46296.186295241016</v>
          </cell>
          <cell r="F88">
            <v>112983.54311874926</v>
          </cell>
          <cell r="G88">
            <v>379968.17002433044</v>
          </cell>
          <cell r="H88">
            <v>103944.75767252524</v>
          </cell>
          <cell r="I88">
            <v>356820.07687670994</v>
          </cell>
        </row>
        <row r="89">
          <cell r="A89">
            <v>78</v>
          </cell>
          <cell r="B89">
            <v>1602864.4687828948</v>
          </cell>
          <cell r="C89">
            <v>4304811.506512329</v>
          </cell>
          <cell r="D89">
            <v>16028.644687828948</v>
          </cell>
          <cell r="E89">
            <v>43048.115065123289</v>
          </cell>
          <cell r="F89">
            <v>94905.972226301208</v>
          </cell>
          <cell r="G89">
            <v>333671.98372908944</v>
          </cell>
          <cell r="H89">
            <v>86891.64988238673</v>
          </cell>
          <cell r="I89">
            <v>312147.92619652778</v>
          </cell>
        </row>
        <row r="90">
          <cell r="A90">
            <v>79</v>
          </cell>
          <cell r="B90">
            <v>1408155.2249640373</v>
          </cell>
          <cell r="C90">
            <v>3968340.2179073752</v>
          </cell>
          <cell r="D90">
            <v>14081.552249640374</v>
          </cell>
          <cell r="E90">
            <v>39683.402179073753</v>
          </cell>
          <cell r="F90">
            <v>78877.327538472266</v>
          </cell>
          <cell r="G90">
            <v>290623.86866396613</v>
          </cell>
          <cell r="H90">
            <v>71836.55141365208</v>
          </cell>
          <cell r="I90">
            <v>270782.16757442924</v>
          </cell>
        </row>
        <row r="91">
          <cell r="A91">
            <v>80</v>
          </cell>
          <cell r="B91">
            <v>1225643.0883213859</v>
          </cell>
          <cell r="C91">
            <v>3626408.7794694002</v>
          </cell>
          <cell r="D91">
            <v>12256.430883213859</v>
          </cell>
          <cell r="E91">
            <v>36264.087794694002</v>
          </cell>
          <cell r="F91">
            <v>64795.775288831894</v>
          </cell>
          <cell r="G91">
            <v>250940.46648489239</v>
          </cell>
          <cell r="H91">
            <v>58667.559847224962</v>
          </cell>
          <cell r="I91">
            <v>232808.42258754538</v>
          </cell>
        </row>
        <row r="92">
          <cell r="A92">
            <v>81</v>
          </cell>
          <cell r="B92">
            <v>1056815.8808813447</v>
          </cell>
          <cell r="C92">
            <v>3284917.0380444853</v>
          </cell>
          <cell r="D92">
            <v>10568.158808813447</v>
          </cell>
          <cell r="E92">
            <v>32849.170380444855</v>
          </cell>
          <cell r="F92">
            <v>52539.344405618031</v>
          </cell>
          <cell r="G92">
            <v>214676.37869019838</v>
          </cell>
          <cell r="H92">
            <v>47255.265001211308</v>
          </cell>
          <cell r="I92">
            <v>198251.79349997596</v>
          </cell>
        </row>
        <row r="93">
          <cell r="A93">
            <v>82</v>
          </cell>
          <cell r="B93">
            <v>902646.70927401795</v>
          </cell>
          <cell r="C93">
            <v>2949293.1416395642</v>
          </cell>
          <cell r="D93">
            <v>9026.4670927401803</v>
          </cell>
          <cell r="E93">
            <v>29492.931416395644</v>
          </cell>
          <cell r="F93">
            <v>41971.185596804586</v>
          </cell>
          <cell r="G93">
            <v>181827.20830975354</v>
          </cell>
          <cell r="H93">
            <v>37457.952050434498</v>
          </cell>
          <cell r="I93">
            <v>167080.74260155571</v>
          </cell>
        </row>
        <row r="94">
          <cell r="A94">
            <v>83</v>
          </cell>
          <cell r="B94">
            <v>763624.82527696295</v>
          </cell>
          <cell r="C94">
            <v>2624356.638581702</v>
          </cell>
          <cell r="D94">
            <v>7636.2482527696293</v>
          </cell>
          <cell r="E94">
            <v>26243.566385817019</v>
          </cell>
          <cell r="F94">
            <v>32944.718504064404</v>
          </cell>
          <cell r="G94">
            <v>152334.27689335789</v>
          </cell>
          <cell r="H94">
            <v>29126.59437767959</v>
          </cell>
          <cell r="I94">
            <v>139212.49370044938</v>
          </cell>
        </row>
        <row r="95">
          <cell r="A95">
            <v>84</v>
          </cell>
          <cell r="B95">
            <v>627250.91718252143</v>
          </cell>
          <cell r="C95">
            <v>2292267.3966994826</v>
          </cell>
          <cell r="D95">
            <v>6272.5091718252143</v>
          </cell>
          <cell r="E95">
            <v>22922.673966994826</v>
          </cell>
          <cell r="F95">
            <v>25308.470251294773</v>
          </cell>
          <cell r="G95">
            <v>126090.71050754088</v>
          </cell>
          <cell r="H95">
            <v>22172.215665382166</v>
          </cell>
          <cell r="I95">
            <v>114629.37352404346</v>
          </cell>
        </row>
        <row r="96">
          <cell r="A96">
            <v>85</v>
          </cell>
          <cell r="B96">
            <v>499819.04483718617</v>
          </cell>
          <cell r="C96">
            <v>1964683.9641319774</v>
          </cell>
          <cell r="D96">
            <v>4998.1904483718617</v>
          </cell>
          <cell r="E96">
            <v>19646.839641319773</v>
          </cell>
          <cell r="F96">
            <v>19035.961079469558</v>
          </cell>
          <cell r="G96">
            <v>103168.03654054605</v>
          </cell>
          <cell r="H96">
            <v>16536.865855283628</v>
          </cell>
          <cell r="I96">
            <v>93344.616719886166</v>
          </cell>
        </row>
        <row r="97">
          <cell r="A97">
            <v>86</v>
          </cell>
          <cell r="B97">
            <v>385994.71892991906</v>
          </cell>
          <cell r="C97">
            <v>1651759.1783513515</v>
          </cell>
          <cell r="D97">
            <v>3859.9471892991905</v>
          </cell>
          <cell r="E97">
            <v>16517.591783513515</v>
          </cell>
          <cell r="F97">
            <v>14037.770631097697</v>
          </cell>
          <cell r="G97">
            <v>83521.19689922627</v>
          </cell>
          <cell r="H97">
            <v>12107.797036448103</v>
          </cell>
          <cell r="I97">
            <v>75262.401007469511</v>
          </cell>
        </row>
        <row r="98">
          <cell r="A98">
            <v>87</v>
          </cell>
          <cell r="B98">
            <v>288607.16437148774</v>
          </cell>
          <cell r="C98">
            <v>1361641.3776176926</v>
          </cell>
          <cell r="D98">
            <v>2886.0716437148776</v>
          </cell>
          <cell r="E98">
            <v>13616.413776176925</v>
          </cell>
          <cell r="F98">
            <v>10177.823441798508</v>
          </cell>
          <cell r="G98">
            <v>67003.605115712751</v>
          </cell>
          <cell r="H98">
            <v>8734.7876199410694</v>
          </cell>
          <cell r="I98">
            <v>60195.39822762429</v>
          </cell>
        </row>
        <row r="99">
          <cell r="A99">
            <v>88</v>
          </cell>
          <cell r="B99">
            <v>208699.18214081164</v>
          </cell>
          <cell r="C99">
            <v>1100194.6026853139</v>
          </cell>
          <cell r="D99">
            <v>2086.9918214081163</v>
          </cell>
          <cell r="E99">
            <v>11001.946026853138</v>
          </cell>
          <cell r="F99">
            <v>7291.7517980836301</v>
          </cell>
          <cell r="G99">
            <v>53387.191339535828</v>
          </cell>
          <cell r="H99">
            <v>6248.2558873795715</v>
          </cell>
          <cell r="I99">
            <v>47886.218326109258</v>
          </cell>
        </row>
        <row r="100">
          <cell r="A100">
            <v>89</v>
          </cell>
          <cell r="B100">
            <v>150915.68749201368</v>
          </cell>
          <cell r="C100">
            <v>888947.84168181103</v>
          </cell>
          <cell r="D100">
            <v>1509.1568749201367</v>
          </cell>
          <cell r="E100">
            <v>8889.4784168181104</v>
          </cell>
          <cell r="F100">
            <v>5204.7599766755138</v>
          </cell>
          <cell r="G100">
            <v>42385.245312682688</v>
          </cell>
          <cell r="H100">
            <v>4450.1815392154458</v>
          </cell>
          <cell r="I100">
            <v>37940.506104273634</v>
          </cell>
        </row>
        <row r="101">
          <cell r="A101">
            <v>90</v>
          </cell>
          <cell r="B101">
            <v>109130.97261598382</v>
          </cell>
          <cell r="C101">
            <v>718262.26315052866</v>
          </cell>
          <cell r="D101">
            <v>1091.3097261598382</v>
          </cell>
          <cell r="E101">
            <v>7182.6226315052863</v>
          </cell>
          <cell r="F101">
            <v>3695.6031017553773</v>
          </cell>
          <cell r="G101">
            <v>33495.766895864574</v>
          </cell>
          <cell r="H101">
            <v>3149.948238675458</v>
          </cell>
          <cell r="I101">
            <v>29904.455580111931</v>
          </cell>
        </row>
        <row r="102">
          <cell r="A102">
            <v>91</v>
          </cell>
          <cell r="B102">
            <v>78915.382370310937</v>
          </cell>
          <cell r="C102">
            <v>580349.77360435517</v>
          </cell>
          <cell r="D102">
            <v>789.15382370310942</v>
          </cell>
          <cell r="E102">
            <v>5803.4977360435514</v>
          </cell>
          <cell r="F102">
            <v>2604.2933755955391</v>
          </cell>
          <cell r="G102">
            <v>26313.144264359289</v>
          </cell>
          <cell r="H102">
            <v>2209.7164637439846</v>
          </cell>
          <cell r="I102">
            <v>23411.395396337513</v>
          </cell>
        </row>
        <row r="103">
          <cell r="A103">
            <v>92</v>
          </cell>
          <cell r="B103">
            <v>57065.720440030731</v>
          </cell>
          <cell r="C103">
            <v>468917.66002753342</v>
          </cell>
          <cell r="D103">
            <v>570.65720440030736</v>
          </cell>
          <cell r="E103">
            <v>4689.1766002753347</v>
          </cell>
          <cell r="F103">
            <v>1815.1395518924298</v>
          </cell>
          <cell r="G103">
            <v>20509.646528315738</v>
          </cell>
          <cell r="H103">
            <v>1529.8109496922762</v>
          </cell>
          <cell r="I103">
            <v>18165.05822817807</v>
          </cell>
        </row>
        <row r="104">
          <cell r="A104">
            <v>93</v>
          </cell>
          <cell r="B104">
            <v>41265.674086943036</v>
          </cell>
          <cell r="C104">
            <v>378881.46405240073</v>
          </cell>
          <cell r="D104">
            <v>412.65674086943039</v>
          </cell>
          <cell r="E104">
            <v>3788.8146405240072</v>
          </cell>
          <cell r="F104">
            <v>1244.4823474921225</v>
          </cell>
          <cell r="G104">
            <v>15820.469928040404</v>
          </cell>
          <cell r="H104">
            <v>1038.1539770574072</v>
          </cell>
          <cell r="I104">
            <v>13926.0626077784</v>
          </cell>
        </row>
        <row r="105">
          <cell r="A105">
            <v>94</v>
          </cell>
          <cell r="B105">
            <v>29595.017717602521</v>
          </cell>
          <cell r="C105">
            <v>306132.98674667475</v>
          </cell>
          <cell r="D105">
            <v>295.95017717602519</v>
          </cell>
          <cell r="E105">
            <v>3061.3298674667476</v>
          </cell>
          <cell r="F105">
            <v>831.82560662269202</v>
          </cell>
          <cell r="G105">
            <v>12031.655287516396</v>
          </cell>
          <cell r="H105">
            <v>683.85051803467945</v>
          </cell>
          <cell r="I105">
            <v>10500.990353783021</v>
          </cell>
        </row>
        <row r="106">
          <cell r="A106">
            <v>95</v>
          </cell>
          <cell r="B106">
            <v>20445.832455536533</v>
          </cell>
          <cell r="C106">
            <v>243708.89125623539</v>
          </cell>
          <cell r="D106">
            <v>204.45832455536532</v>
          </cell>
          <cell r="E106">
            <v>2437.0889125623539</v>
          </cell>
          <cell r="F106">
            <v>535.87542944666689</v>
          </cell>
          <cell r="G106">
            <v>8970.3254200496485</v>
          </cell>
          <cell r="H106">
            <v>433.6462671689842</v>
          </cell>
          <cell r="I106">
            <v>7751.7809637684713</v>
          </cell>
        </row>
        <row r="107">
          <cell r="A107">
            <v>96</v>
          </cell>
          <cell r="B107">
            <v>13549.482785060238</v>
          </cell>
          <cell r="C107">
            <v>189488.9527394262</v>
          </cell>
          <cell r="D107">
            <v>135.49482785060238</v>
          </cell>
          <cell r="E107">
            <v>1894.8895273942619</v>
          </cell>
          <cell r="F107">
            <v>331.41710489130162</v>
          </cell>
          <cell r="G107">
            <v>6533.2365074872951</v>
          </cell>
          <cell r="H107">
            <v>263.66969096600042</v>
          </cell>
          <cell r="I107">
            <v>5585.7917437901642</v>
          </cell>
        </row>
        <row r="108">
          <cell r="A108">
            <v>97</v>
          </cell>
          <cell r="B108">
            <v>8573.7691600911512</v>
          </cell>
          <cell r="C108">
            <v>143571.95167260477</v>
          </cell>
          <cell r="D108">
            <v>85.737691600911518</v>
          </cell>
          <cell r="E108">
            <v>1435.7195167260477</v>
          </cell>
          <cell r="F108">
            <v>195.92227704069921</v>
          </cell>
          <cell r="G108">
            <v>4638.3469800930334</v>
          </cell>
          <cell r="H108">
            <v>153.05343124024347</v>
          </cell>
          <cell r="I108">
            <v>3920.4872217300094</v>
          </cell>
        </row>
        <row r="109">
          <cell r="A109">
            <v>98</v>
          </cell>
          <cell r="B109">
            <v>5154.1232674342382</v>
          </cell>
          <cell r="C109">
            <v>105745.78623241518</v>
          </cell>
          <cell r="D109">
            <v>51.541232674342382</v>
          </cell>
          <cell r="E109">
            <v>1057.4578623241518</v>
          </cell>
          <cell r="F109">
            <v>110.1845854397877</v>
          </cell>
          <cell r="G109">
            <v>3202.6274633669855</v>
          </cell>
          <cell r="H109">
            <v>84.413969102616505</v>
          </cell>
          <cell r="I109">
            <v>2673.8985322049093</v>
          </cell>
        </row>
        <row r="110">
          <cell r="A110">
            <v>99</v>
          </cell>
          <cell r="B110">
            <v>2927.2158210090861</v>
          </cell>
          <cell r="C110">
            <v>75509.983822792594</v>
          </cell>
          <cell r="D110">
            <v>29.272158210090861</v>
          </cell>
          <cell r="E110">
            <v>755.09983822792594</v>
          </cell>
          <cell r="F110">
            <v>58.643352765445314</v>
          </cell>
          <cell r="G110">
            <v>2145.1696010428336</v>
          </cell>
          <cell r="H110">
            <v>44.007273660399882</v>
          </cell>
          <cell r="I110">
            <v>1767.6196819288707</v>
          </cell>
        </row>
        <row r="111">
          <cell r="A111">
            <v>100</v>
          </cell>
          <cell r="B111">
            <v>1561.4038327904182</v>
          </cell>
          <cell r="C111">
            <v>52123.889025089382</v>
          </cell>
          <cell r="D111">
            <v>15.614038327904183</v>
          </cell>
          <cell r="E111">
            <v>521.23889025089386</v>
          </cell>
          <cell r="F111">
            <v>29.371194555354453</v>
          </cell>
          <cell r="G111">
            <v>1390.0697628149076</v>
          </cell>
          <cell r="H111">
            <v>21.564175391402362</v>
          </cell>
          <cell r="I111">
            <v>1129.4503176894607</v>
          </cell>
        </row>
        <row r="112">
          <cell r="A112">
            <v>101</v>
          </cell>
          <cell r="B112">
            <v>777.18106249194136</v>
          </cell>
          <cell r="C112">
            <v>34673.037335011373</v>
          </cell>
          <cell r="D112">
            <v>7.7718106249194134</v>
          </cell>
          <cell r="E112">
            <v>346.73037335011372</v>
          </cell>
          <cell r="F112">
            <v>13.75715622745027</v>
          </cell>
          <cell r="G112">
            <v>868.8308725640137</v>
          </cell>
          <cell r="H112">
            <v>9.8712509149905632</v>
          </cell>
          <cell r="I112">
            <v>695.46568588895684</v>
          </cell>
        </row>
        <row r="113">
          <cell r="A113">
            <v>102</v>
          </cell>
          <cell r="B113">
            <v>358.52908226598913</v>
          </cell>
          <cell r="C113">
            <v>22151.168462478403</v>
          </cell>
          <cell r="D113">
            <v>3.5852908226598914</v>
          </cell>
          <cell r="E113">
            <v>221.51168462478404</v>
          </cell>
          <cell r="F113">
            <v>5.985345602530856</v>
          </cell>
          <cell r="G113">
            <v>522.10049921389998</v>
          </cell>
          <cell r="H113">
            <v>4.1927001912009105</v>
          </cell>
          <cell r="I113">
            <v>411.34465690150796</v>
          </cell>
        </row>
        <row r="114">
          <cell r="A114">
            <v>103</v>
          </cell>
          <cell r="B114">
            <v>152.00650816619677</v>
          </cell>
          <cell r="C114">
            <v>13541.096656284244</v>
          </cell>
          <cell r="D114">
            <v>1.5200650816619676</v>
          </cell>
          <cell r="E114">
            <v>135.41096656284245</v>
          </cell>
          <cell r="F114">
            <v>2.4000547798709642</v>
          </cell>
          <cell r="G114">
            <v>300.58881458911594</v>
          </cell>
          <cell r="H114">
            <v>1.6400222390399803</v>
          </cell>
          <cell r="I114">
            <v>232.88333130769473</v>
          </cell>
        </row>
        <row r="115">
          <cell r="A115">
            <v>104</v>
          </cell>
          <cell r="B115">
            <v>58.874402317224622</v>
          </cell>
          <cell r="C115">
            <v>7885.3994006533185</v>
          </cell>
          <cell r="D115">
            <v>0.58874402317224628</v>
          </cell>
          <cell r="E115">
            <v>78.853994006533185</v>
          </cell>
          <cell r="F115">
            <v>0.87998969820899653</v>
          </cell>
          <cell r="G115">
            <v>165.17784802627352</v>
          </cell>
          <cell r="H115">
            <v>0.58561768662287339</v>
          </cell>
          <cell r="I115">
            <v>125.75085102300693</v>
          </cell>
        </row>
        <row r="116">
          <cell r="A116">
            <v>105</v>
          </cell>
          <cell r="B116">
            <v>20.625535646232997</v>
          </cell>
          <cell r="C116">
            <v>4362.6470214608553</v>
          </cell>
          <cell r="D116">
            <v>0.20625535646232998</v>
          </cell>
          <cell r="E116">
            <v>43.626470214608553</v>
          </cell>
          <cell r="F116">
            <v>0.29124567503675031</v>
          </cell>
          <cell r="G116">
            <v>86.323854019740338</v>
          </cell>
          <cell r="H116">
            <v>0.18811799680558533</v>
          </cell>
          <cell r="I116">
            <v>64.510618912436058</v>
          </cell>
        </row>
        <row r="117">
          <cell r="A117">
            <v>106</v>
          </cell>
          <cell r="B117">
            <v>6.4823112031017986</v>
          </cell>
          <cell r="C117">
            <v>2279.199887062673</v>
          </cell>
          <cell r="D117">
            <v>6.4823112031017982E-2</v>
          </cell>
          <cell r="E117">
            <v>22.791998870626731</v>
          </cell>
          <cell r="F117">
            <v>8.499031857442034E-2</v>
          </cell>
          <cell r="G117">
            <v>42.697383805131778</v>
          </cell>
          <cell r="H117">
            <v>5.2578762558911349E-2</v>
          </cell>
          <cell r="I117">
            <v>31.301384369818415</v>
          </cell>
        </row>
        <row r="118">
          <cell r="A118">
            <v>107</v>
          </cell>
          <cell r="B118">
            <v>1.8150471368685031</v>
          </cell>
          <cell r="C118">
            <v>1119.7089670733512</v>
          </cell>
          <cell r="D118">
            <v>1.8150471368685032E-2</v>
          </cell>
          <cell r="E118">
            <v>11.197089670733513</v>
          </cell>
          <cell r="F118">
            <v>2.0167206543402361E-2</v>
          </cell>
          <cell r="G118">
            <v>19.905384934505044</v>
          </cell>
          <cell r="H118">
            <v>1.1091970859059845E-2</v>
          </cell>
          <cell r="I118">
            <v>14.306840099138288</v>
          </cell>
        </row>
        <row r="119">
          <cell r="A119">
            <v>108</v>
          </cell>
          <cell r="B119">
            <v>0.18150471368685026</v>
          </cell>
          <cell r="C119">
            <v>514.69265799628647</v>
          </cell>
          <cell r="D119">
            <v>1.8150471368685026E-3</v>
          </cell>
          <cell r="E119">
            <v>5.146926579962865</v>
          </cell>
          <cell r="F119">
            <v>2.0167351747173304E-3</v>
          </cell>
          <cell r="G119">
            <v>8.7082952637715323</v>
          </cell>
          <cell r="H119">
            <v>1.109211606283079E-3</v>
          </cell>
          <cell r="I119">
            <v>6.1348319737900994</v>
          </cell>
        </row>
        <row r="120">
          <cell r="A120">
            <v>109</v>
          </cell>
          <cell r="B120">
            <v>1.8150471368685021E-2</v>
          </cell>
          <cell r="C120">
            <v>220.43483080490105</v>
          </cell>
          <cell r="D120">
            <v>1.8150471368685021E-4</v>
          </cell>
          <cell r="E120">
            <v>2.2043483080490107</v>
          </cell>
          <cell r="F120">
            <v>2.0168803784882794E-4</v>
          </cell>
          <cell r="G120">
            <v>3.5613686838086669</v>
          </cell>
          <cell r="H120">
            <v>1.1093568100540283E-4</v>
          </cell>
          <cell r="I120">
            <v>2.4591945297841615</v>
          </cell>
        </row>
        <row r="121">
          <cell r="A121">
            <v>110</v>
          </cell>
          <cell r="B121">
            <v>1.8150471368685017E-3</v>
          </cell>
          <cell r="C121">
            <v>87.613504786015753</v>
          </cell>
          <cell r="D121">
            <v>1.8150471368685018E-5</v>
          </cell>
          <cell r="E121">
            <v>0.8761350478601575</v>
          </cell>
          <cell r="F121">
            <v>2.0183324161977741E-5</v>
          </cell>
          <cell r="G121">
            <v>1.3570203757596562</v>
          </cell>
          <cell r="H121">
            <v>1.1108088477635232E-5</v>
          </cell>
          <cell r="I121">
            <v>0.91895285182957742</v>
          </cell>
        </row>
        <row r="122">
          <cell r="A122">
            <v>111</v>
          </cell>
          <cell r="B122">
            <v>1.8150471368685013E-4</v>
          </cell>
          <cell r="C122">
            <v>32.012626748736515</v>
          </cell>
          <cell r="D122">
            <v>1.8150471368685013E-6</v>
          </cell>
          <cell r="E122">
            <v>0.32012626748736517</v>
          </cell>
          <cell r="F122">
            <v>2.0328527932927213E-6</v>
          </cell>
          <cell r="G122">
            <v>0.48088532789949856</v>
          </cell>
          <cell r="H122">
            <v>1.1253292248584706E-6</v>
          </cell>
          <cell r="I122">
            <v>0.32082219415581598</v>
          </cell>
        </row>
        <row r="123">
          <cell r="A123">
            <v>112</v>
          </cell>
          <cell r="B123">
            <v>1.8150471368685008E-5</v>
          </cell>
          <cell r="C123">
            <v>10.717270694142227</v>
          </cell>
          <cell r="D123">
            <v>1.8150471368685007E-7</v>
          </cell>
          <cell r="E123">
            <v>0.10717270694142228</v>
          </cell>
          <cell r="F123">
            <v>2.1780565642422007E-7</v>
          </cell>
          <cell r="G123">
            <v>0.16075906041213342</v>
          </cell>
          <cell r="H123">
            <v>1.2705329958079505E-7</v>
          </cell>
          <cell r="I123">
            <v>0.10717270694142228</v>
          </cell>
        </row>
        <row r="124">
          <cell r="A124">
            <v>113</v>
          </cell>
          <cell r="B124">
            <v>1.8150471368685004E-6</v>
          </cell>
          <cell r="C124">
            <v>2.6793176735355568</v>
          </cell>
          <cell r="D124">
            <v>1.8150471368685005E-8</v>
          </cell>
          <cell r="E124">
            <v>2.679317673535557E-2</v>
          </cell>
          <cell r="F124">
            <v>3.630094273737001E-8</v>
          </cell>
          <cell r="G124">
            <v>5.358635347071114E-2</v>
          </cell>
          <cell r="H124">
            <v>2.7225707053027509E-8</v>
          </cell>
          <cell r="I124">
            <v>4.0189765103033355E-2</v>
          </cell>
        </row>
        <row r="125">
          <cell r="A125">
            <v>114</v>
          </cell>
          <cell r="B125">
            <v>1.8150471368685004E-6</v>
          </cell>
          <cell r="C125">
            <v>2.6793176735355568</v>
          </cell>
          <cell r="D125">
            <v>1.8150471368685005E-8</v>
          </cell>
          <cell r="E125">
            <v>2.679317673535557E-2</v>
          </cell>
          <cell r="F125">
            <v>1.8150471368685005E-8</v>
          </cell>
          <cell r="G125">
            <v>2.679317673535557E-2</v>
          </cell>
          <cell r="H125">
            <v>9.0752356843425026E-9</v>
          </cell>
          <cell r="I125">
            <v>1.3396588367677785E-2</v>
          </cell>
        </row>
      </sheetData>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_аппарат"/>
      <sheetName val="00"/>
      <sheetName val="апп_2009"/>
      <sheetName val="Аршалы"/>
      <sheetName val="Акколь"/>
      <sheetName val="Астрах."/>
      <sheetName val="Атбасар"/>
      <sheetName val="Буланды"/>
      <sheetName val="Ереймент."/>
      <sheetName val="Егиндык."/>
      <sheetName val="Енбек."/>
      <sheetName val="Есиль"/>
      <sheetName val="Зеренда"/>
      <sheetName val="Коргалжы"/>
      <sheetName val="Сандыкт."/>
      <sheetName val="Жаксы"/>
      <sheetName val="Жаркаин."/>
      <sheetName val="Шортан."/>
      <sheetName val="Щучинск"/>
      <sheetName val="Целиногр."/>
      <sheetName val="Степног."/>
      <sheetName val="Кокше"/>
      <sheetName val="99"/>
      <sheetName val="проверка"/>
      <sheetName val="отклонен"/>
      <sheetName val="СВОД 2009_аппарат"/>
    </sheetNames>
    <sheetDataSet>
      <sheetData sheetId="0">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1">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2">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3">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4" refreshError="1">
        <row r="2">
          <cell r="A2" t="str">
            <v xml:space="preserve">фонда оплаты труда  гражданских служащих, работников организаций, содержащихся за счет средств государственного бюджета, </v>
          </cell>
        </row>
        <row r="3">
          <cell r="C3" t="str">
            <v>работников казенных предприятий на __2009 год   по Аккольскому району</v>
          </cell>
        </row>
        <row r="6">
          <cell r="A6" t="str">
            <v>8712</v>
          </cell>
        </row>
        <row r="8">
          <cell r="A8" t="str">
            <v>Категория должностей</v>
          </cell>
          <cell r="B8" t="str">
            <v>Стаж работы по специальности</v>
          </cell>
          <cell r="C8" t="str">
            <v>Коэффициенты для исчисления ДО (ставок)</v>
          </cell>
          <cell r="D8" t="str">
            <v xml:space="preserve">количество штатных единиц (ставок) </v>
          </cell>
          <cell r="E8" t="str">
            <v>Сумма должностных окладов в месяц, тыс.тенге</v>
          </cell>
          <cell r="F8" t="str">
            <v>Повышение должностного оклада (ставки) за работу в сельской местности</v>
          </cell>
          <cell r="H8" t="str">
            <v>Сумма должностного оклада в месяц с учетом повышения, тыс.тенге</v>
          </cell>
          <cell r="I8" t="str">
            <v>Надтарифная часть, тыс.тенге</v>
          </cell>
          <cell r="AZ8" t="str">
            <v>Месячный фонд заработной платы, .тыс.тенге</v>
          </cell>
          <cell r="BA8" t="str">
            <v>Годовой фонд заработной платы, млн.тенге.тенге</v>
          </cell>
          <cell r="BB8" t="str">
            <v>Среднемесячная заработная плата в месяц на 1 работника, тенге</v>
          </cell>
        </row>
        <row r="9">
          <cell r="J9" t="str">
            <v xml:space="preserve">За выполнение обязанностей временно отсутствующего работника </v>
          </cell>
          <cell r="M9" t="str">
            <v>Работникам, занятым на тяжелых (особо тяжелых) физических работах и работах с врекдными (особо вредными) и опасными  (особо опасными) условиями труда</v>
          </cell>
          <cell r="P9" t="str">
            <v xml:space="preserve">За особые условия </v>
          </cell>
          <cell r="S9" t="str">
            <v>Прочее</v>
          </cell>
          <cell r="V9" t="str">
            <v>За ученую степень</v>
          </cell>
          <cell r="Y9" t="str">
            <v>За работу в ночное время</v>
          </cell>
          <cell r="AB9" t="str">
            <v>За работу в праздничные и выходные дни</v>
          </cell>
          <cell r="AE9" t="str">
            <v>За психоэмоциональные  нагрузки</v>
          </cell>
          <cell r="AH9" t="str">
            <v>Дополнительная оплата труда за проживание  на территориях  радиационного риска</v>
          </cell>
          <cell r="AK9" t="str">
            <v>Коэффициент за проживание в зонах экологического бедствия</v>
          </cell>
          <cell r="AN9" t="str">
            <v>Прочее</v>
          </cell>
          <cell r="AQ9" t="str">
            <v>За классную квалификацию</v>
          </cell>
          <cell r="AT9" t="str">
            <v>За квалификацинную категорию</v>
          </cell>
          <cell r="AW9" t="str">
            <v xml:space="preserve">За почетное звание </v>
          </cell>
        </row>
        <row r="10">
          <cell r="F10" t="str">
            <v>Кол-во шт.ед</v>
          </cell>
          <cell r="G10" t="str">
            <v>Сумма, тыс.тенге</v>
          </cell>
          <cell r="J10" t="str">
            <v>Кол-во шт.ед</v>
          </cell>
          <cell r="K10" t="str">
            <v>доплата в %</v>
          </cell>
          <cell r="L10" t="str">
            <v>Сумма, тыс.тенге</v>
          </cell>
          <cell r="M10" t="str">
            <v>Кол-во шт.ед</v>
          </cell>
          <cell r="N10" t="str">
            <v>доплата в %</v>
          </cell>
          <cell r="O10" t="str">
            <v>Сумма, тыс.тенге</v>
          </cell>
          <cell r="P10" t="str">
            <v>Кол-во шт.ед</v>
          </cell>
          <cell r="Q10" t="str">
            <v>доплата в %</v>
          </cell>
          <cell r="R10" t="str">
            <v>Сумма, тыс.тенге</v>
          </cell>
          <cell r="S10" t="str">
            <v>Кол-во шт.ед</v>
          </cell>
          <cell r="T10" t="str">
            <v>доплата в %</v>
          </cell>
          <cell r="U10" t="str">
            <v>Сумма, тыс.тенге</v>
          </cell>
          <cell r="V10" t="str">
            <v>Кол-во шт.ед</v>
          </cell>
          <cell r="W10" t="str">
            <v>доплата в %</v>
          </cell>
          <cell r="X10" t="str">
            <v>Сумма, тыс.тенге</v>
          </cell>
          <cell r="Y10" t="str">
            <v>Кол-во шт.ед</v>
          </cell>
          <cell r="Z10" t="str">
            <v>доплата в %</v>
          </cell>
          <cell r="AA10" t="str">
            <v>Сумма, тыс.тенге</v>
          </cell>
          <cell r="AB10" t="str">
            <v>Кол-во шт.ед</v>
          </cell>
          <cell r="AC10" t="str">
            <v>доплата в %</v>
          </cell>
          <cell r="AD10" t="str">
            <v>Сумма, тыс.тенге</v>
          </cell>
          <cell r="AE10" t="str">
            <v>Кол-во шт.ед</v>
          </cell>
          <cell r="AF10" t="str">
            <v>доплата в %</v>
          </cell>
          <cell r="AG10" t="str">
            <v>Сумма, тыс.тенге</v>
          </cell>
          <cell r="AH10" t="str">
            <v>Кол-во шт.ед</v>
          </cell>
          <cell r="AI10" t="str">
            <v>доплата в %</v>
          </cell>
          <cell r="AJ10" t="str">
            <v>Сумма, тыс.тенге</v>
          </cell>
          <cell r="AK10" t="str">
            <v>Кол-во шт.ед</v>
          </cell>
          <cell r="AL10" t="str">
            <v>доплата в %</v>
          </cell>
          <cell r="AM10" t="str">
            <v>Сумма, тыс.тенге</v>
          </cell>
          <cell r="AN10" t="str">
            <v>Кол-во шт.ед</v>
          </cell>
          <cell r="AO10" t="str">
            <v>доплата в %</v>
          </cell>
          <cell r="AP10" t="str">
            <v>Сумма, тыс.тенге</v>
          </cell>
          <cell r="AQ10" t="str">
            <v>Кол-во шт.ед</v>
          </cell>
          <cell r="AR10" t="str">
            <v>доплата в %</v>
          </cell>
          <cell r="AS10" t="str">
            <v>Сумма, тыс.тенге</v>
          </cell>
          <cell r="AT10" t="str">
            <v>Кол-во шт.ед</v>
          </cell>
          <cell r="AU10" t="str">
            <v>доплата в %</v>
          </cell>
          <cell r="AV10" t="str">
            <v>Сумма, тыс.тенге</v>
          </cell>
          <cell r="AW10" t="str">
            <v>Кол-во шт.ед</v>
          </cell>
          <cell r="AX10" t="str">
            <v>Размер от БДО</v>
          </cell>
          <cell r="AY10" t="str">
            <v>Сумма, тыс.тенге</v>
          </cell>
        </row>
        <row r="11">
          <cell r="A11" t="str">
            <v>G</v>
          </cell>
          <cell r="B11">
            <v>0</v>
          </cell>
          <cell r="C11" t="b">
            <v>1</v>
          </cell>
        </row>
        <row r="13">
          <cell r="A13">
            <v>1</v>
          </cell>
          <cell r="B13">
            <v>2</v>
          </cell>
          <cell r="C13">
            <v>3</v>
          </cell>
          <cell r="D13">
            <v>4</v>
          </cell>
          <cell r="E13">
            <v>5</v>
          </cell>
          <cell r="F13">
            <v>6</v>
          </cell>
          <cell r="G13">
            <v>7</v>
          </cell>
          <cell r="H13">
            <v>8</v>
          </cell>
          <cell r="I13">
            <v>9</v>
          </cell>
          <cell r="J13">
            <v>10</v>
          </cell>
          <cell r="K13">
            <v>11</v>
          </cell>
          <cell r="L13">
            <v>12</v>
          </cell>
          <cell r="M13">
            <v>13</v>
          </cell>
          <cell r="N13">
            <v>14</v>
          </cell>
          <cell r="O13">
            <v>15</v>
          </cell>
          <cell r="P13">
            <v>16</v>
          </cell>
          <cell r="Q13">
            <v>17</v>
          </cell>
          <cell r="R13">
            <v>18</v>
          </cell>
          <cell r="S13">
            <v>19</v>
          </cell>
          <cell r="T13">
            <v>20</v>
          </cell>
          <cell r="U13">
            <v>21</v>
          </cell>
          <cell r="V13">
            <v>22</v>
          </cell>
          <cell r="W13">
            <v>23</v>
          </cell>
          <cell r="X13">
            <v>24</v>
          </cell>
          <cell r="Y13">
            <v>25</v>
          </cell>
          <cell r="Z13">
            <v>26</v>
          </cell>
          <cell r="AA13">
            <v>27</v>
          </cell>
          <cell r="AB13">
            <v>28</v>
          </cell>
          <cell r="AC13">
            <v>29</v>
          </cell>
          <cell r="AD13">
            <v>30</v>
          </cell>
          <cell r="AE13">
            <v>31</v>
          </cell>
          <cell r="AF13">
            <v>32</v>
          </cell>
          <cell r="AG13">
            <v>33</v>
          </cell>
          <cell r="AH13">
            <v>34</v>
          </cell>
          <cell r="AI13">
            <v>35</v>
          </cell>
          <cell r="AJ13">
            <v>36</v>
          </cell>
          <cell r="AK13">
            <v>37</v>
          </cell>
          <cell r="AL13">
            <v>38</v>
          </cell>
          <cell r="AM13">
            <v>39</v>
          </cell>
          <cell r="AN13">
            <v>40</v>
          </cell>
          <cell r="AO13">
            <v>41</v>
          </cell>
          <cell r="AP13">
            <v>42</v>
          </cell>
          <cell r="AQ13">
            <v>43</v>
          </cell>
          <cell r="AR13">
            <v>44</v>
          </cell>
          <cell r="AS13">
            <v>45</v>
          </cell>
          <cell r="AT13">
            <v>46</v>
          </cell>
          <cell r="AU13">
            <v>47</v>
          </cell>
          <cell r="AV13">
            <v>48</v>
          </cell>
          <cell r="AW13">
            <v>49</v>
          </cell>
          <cell r="AX13">
            <v>50</v>
          </cell>
          <cell r="AY13">
            <v>51</v>
          </cell>
          <cell r="AZ13">
            <v>52</v>
          </cell>
          <cell r="BA13">
            <v>53</v>
          </cell>
          <cell r="BB13">
            <v>54</v>
          </cell>
        </row>
        <row r="14">
          <cell r="A14" t="str">
            <v>1. Специалисты по категориям Реестра должностей</v>
          </cell>
        </row>
        <row r="15">
          <cell r="A15" t="str">
            <v>G - 1</v>
          </cell>
          <cell r="B15" t="str">
            <v>до года</v>
          </cell>
          <cell r="C15">
            <v>4.29</v>
          </cell>
        </row>
        <row r="16">
          <cell r="B16" t="str">
            <v>с 1 до 2</v>
          </cell>
          <cell r="C16">
            <v>4.37</v>
          </cell>
        </row>
        <row r="17">
          <cell r="B17" t="str">
            <v>с 2 до 3</v>
          </cell>
          <cell r="C17">
            <v>4.46</v>
          </cell>
        </row>
        <row r="18">
          <cell r="B18" t="str">
            <v>с 3 до 5</v>
          </cell>
          <cell r="C18">
            <v>4.55</v>
          </cell>
        </row>
        <row r="19">
          <cell r="B19" t="str">
            <v>с 5 до 7</v>
          </cell>
          <cell r="C19">
            <v>4.6500000000000004</v>
          </cell>
        </row>
        <row r="20">
          <cell r="B20" t="str">
            <v>с 7  до  9</v>
          </cell>
          <cell r="C20">
            <v>4.76</v>
          </cell>
        </row>
        <row r="21">
          <cell r="B21" t="str">
            <v>с 9 до 11</v>
          </cell>
          <cell r="C21">
            <v>4.8499999999999996</v>
          </cell>
        </row>
        <row r="22">
          <cell r="B22" t="str">
            <v>с 11 до 14</v>
          </cell>
          <cell r="C22">
            <v>4.9400000000000004</v>
          </cell>
        </row>
        <row r="23">
          <cell r="B23" t="str">
            <v>с 14 до 17</v>
          </cell>
          <cell r="C23">
            <v>5.03</v>
          </cell>
        </row>
        <row r="24">
          <cell r="B24" t="str">
            <v>с 17 до 20</v>
          </cell>
          <cell r="C24">
            <v>5.0999999999999996</v>
          </cell>
        </row>
        <row r="25">
          <cell r="B25" t="str">
            <v>свыше 20</v>
          </cell>
          <cell r="C25">
            <v>5.15</v>
          </cell>
        </row>
        <row r="26">
          <cell r="B26" t="str">
            <v>Итого</v>
          </cell>
        </row>
        <row r="27">
          <cell r="A27" t="str">
            <v>G - 2</v>
          </cell>
          <cell r="B27" t="str">
            <v>до года</v>
          </cell>
          <cell r="C27">
            <v>3.99</v>
          </cell>
        </row>
        <row r="28">
          <cell r="B28" t="str">
            <v>с 1 до 2</v>
          </cell>
          <cell r="C28">
            <v>4.07</v>
          </cell>
        </row>
        <row r="29">
          <cell r="B29" t="str">
            <v>с 2 до 3</v>
          </cell>
          <cell r="C29">
            <v>4.1500000000000004</v>
          </cell>
        </row>
        <row r="30">
          <cell r="B30" t="str">
            <v>с 3 до 5</v>
          </cell>
          <cell r="C30">
            <v>4.24</v>
          </cell>
        </row>
        <row r="31">
          <cell r="B31" t="str">
            <v>с 5 до 7</v>
          </cell>
          <cell r="C31">
            <v>4.33</v>
          </cell>
        </row>
        <row r="32">
          <cell r="B32" t="str">
            <v>с 7  до  9</v>
          </cell>
          <cell r="C32">
            <v>4.42</v>
          </cell>
        </row>
        <row r="33">
          <cell r="B33" t="str">
            <v>с 9 до 11</v>
          </cell>
          <cell r="C33">
            <v>4.51</v>
          </cell>
        </row>
        <row r="34">
          <cell r="B34" t="str">
            <v>с 11 до 14</v>
          </cell>
          <cell r="C34">
            <v>4.59</v>
          </cell>
        </row>
        <row r="35">
          <cell r="B35" t="str">
            <v>с 14 до 17</v>
          </cell>
          <cell r="C35">
            <v>4.68</v>
          </cell>
        </row>
        <row r="36">
          <cell r="B36" t="str">
            <v>с 17 до 20</v>
          </cell>
          <cell r="C36">
            <v>4.7300000000000004</v>
          </cell>
        </row>
        <row r="37">
          <cell r="B37" t="str">
            <v>свыше 20</v>
          </cell>
          <cell r="C37">
            <v>4.78</v>
          </cell>
        </row>
        <row r="38">
          <cell r="B38" t="str">
            <v>Итого</v>
          </cell>
        </row>
        <row r="39">
          <cell r="A39" t="str">
            <v>G - 3</v>
          </cell>
          <cell r="B39" t="str">
            <v>до года</v>
          </cell>
          <cell r="C39">
            <v>3.72</v>
          </cell>
        </row>
        <row r="40">
          <cell r="B40" t="str">
            <v>с 1 до 2</v>
          </cell>
          <cell r="C40">
            <v>3.8</v>
          </cell>
        </row>
        <row r="41">
          <cell r="B41" t="str">
            <v>с 2 до 3</v>
          </cell>
          <cell r="C41">
            <v>3.87</v>
          </cell>
        </row>
        <row r="42">
          <cell r="B42" t="str">
            <v>с 3 до 5</v>
          </cell>
          <cell r="C42">
            <v>3.95</v>
          </cell>
        </row>
        <row r="43">
          <cell r="B43" t="str">
            <v>с 5 до 7</v>
          </cell>
          <cell r="C43">
            <v>4.04</v>
          </cell>
        </row>
        <row r="44">
          <cell r="B44" t="str">
            <v>с 7  до  9</v>
          </cell>
          <cell r="C44">
            <v>4.12</v>
          </cell>
        </row>
        <row r="45">
          <cell r="B45" t="str">
            <v>с 9 до 11</v>
          </cell>
          <cell r="C45">
            <v>4.21</v>
          </cell>
        </row>
        <row r="46">
          <cell r="B46" t="str">
            <v>с 11 до 14</v>
          </cell>
          <cell r="C46">
            <v>4.29</v>
          </cell>
        </row>
        <row r="47">
          <cell r="B47" t="str">
            <v>с 14 до 17</v>
          </cell>
          <cell r="C47">
            <v>4.37</v>
          </cell>
        </row>
        <row r="48">
          <cell r="B48" t="str">
            <v>с 17 до 20</v>
          </cell>
          <cell r="C48">
            <v>4.42</v>
          </cell>
        </row>
        <row r="49">
          <cell r="B49" t="str">
            <v>свыше 20</v>
          </cell>
          <cell r="C49">
            <v>4.46</v>
          </cell>
        </row>
        <row r="50">
          <cell r="B50" t="str">
            <v>Итого</v>
          </cell>
        </row>
        <row r="51">
          <cell r="A51" t="str">
            <v>G - 4</v>
          </cell>
          <cell r="B51" t="str">
            <v>до года</v>
          </cell>
          <cell r="C51">
            <v>3.41</v>
          </cell>
        </row>
        <row r="52">
          <cell r="B52" t="str">
            <v>с 1 до 2</v>
          </cell>
          <cell r="C52">
            <v>3.47</v>
          </cell>
        </row>
        <row r="53">
          <cell r="B53" t="str">
            <v>с 2 до 3</v>
          </cell>
          <cell r="C53">
            <v>3.54</v>
          </cell>
        </row>
        <row r="54">
          <cell r="B54" t="str">
            <v>с 3 до 5</v>
          </cell>
          <cell r="C54">
            <v>3.61</v>
          </cell>
        </row>
        <row r="55">
          <cell r="B55" t="str">
            <v>с 5 до 7</v>
          </cell>
          <cell r="C55">
            <v>3.69</v>
          </cell>
        </row>
        <row r="56">
          <cell r="B56" t="str">
            <v>с 7  до  9</v>
          </cell>
          <cell r="C56">
            <v>3.77</v>
          </cell>
        </row>
        <row r="57">
          <cell r="B57" t="str">
            <v>с 9 до 11</v>
          </cell>
          <cell r="C57">
            <v>3.85</v>
          </cell>
        </row>
        <row r="58">
          <cell r="B58" t="str">
            <v>с 11 до 14</v>
          </cell>
          <cell r="C58">
            <v>3.93</v>
          </cell>
        </row>
        <row r="59">
          <cell r="B59" t="str">
            <v>с 14 до 17</v>
          </cell>
          <cell r="C59">
            <v>4</v>
          </cell>
        </row>
        <row r="60">
          <cell r="B60" t="str">
            <v>с 17 до 20</v>
          </cell>
          <cell r="C60">
            <v>4.04</v>
          </cell>
        </row>
        <row r="61">
          <cell r="B61" t="str">
            <v>свыше 20</v>
          </cell>
          <cell r="C61">
            <v>4.08</v>
          </cell>
        </row>
        <row r="62">
          <cell r="B62" t="str">
            <v>Итого</v>
          </cell>
        </row>
        <row r="63">
          <cell r="A63" t="str">
            <v>G - 5</v>
          </cell>
          <cell r="B63" t="str">
            <v>до года</v>
          </cell>
          <cell r="C63">
            <v>3.17</v>
          </cell>
        </row>
        <row r="64">
          <cell r="B64" t="str">
            <v>с 1 до 2</v>
          </cell>
          <cell r="C64">
            <v>3.22</v>
          </cell>
        </row>
        <row r="65">
          <cell r="B65" t="str">
            <v>с 2 до 3</v>
          </cell>
          <cell r="C65">
            <v>3.29</v>
          </cell>
        </row>
        <row r="66">
          <cell r="B66" t="str">
            <v>с 3 до 5</v>
          </cell>
          <cell r="C66">
            <v>3.37</v>
          </cell>
        </row>
        <row r="67">
          <cell r="B67" t="str">
            <v>с 5 до 7</v>
          </cell>
          <cell r="C67">
            <v>3.43</v>
          </cell>
        </row>
        <row r="68">
          <cell r="B68" t="str">
            <v>с 7  до  9</v>
          </cell>
          <cell r="C68">
            <v>3.51</v>
          </cell>
        </row>
        <row r="69">
          <cell r="B69" t="str">
            <v>с 9 до 11</v>
          </cell>
          <cell r="C69">
            <v>3.59</v>
          </cell>
        </row>
        <row r="70">
          <cell r="B70" t="str">
            <v>с 11 до 14</v>
          </cell>
          <cell r="C70">
            <v>3.65</v>
          </cell>
        </row>
        <row r="71">
          <cell r="B71" t="str">
            <v>с 14 до 17</v>
          </cell>
          <cell r="C71">
            <v>3.72</v>
          </cell>
        </row>
        <row r="72">
          <cell r="B72" t="str">
            <v>с 17 до 20</v>
          </cell>
          <cell r="C72">
            <v>3.76</v>
          </cell>
        </row>
        <row r="73">
          <cell r="B73" t="str">
            <v>свыше 20</v>
          </cell>
          <cell r="C73">
            <v>3.8</v>
          </cell>
        </row>
        <row r="74">
          <cell r="B74" t="str">
            <v>Итого</v>
          </cell>
        </row>
        <row r="75">
          <cell r="A75" t="str">
            <v>G - 6</v>
          </cell>
          <cell r="B75" t="str">
            <v>до года</v>
          </cell>
          <cell r="C75">
            <v>2.98</v>
          </cell>
        </row>
        <row r="76">
          <cell r="B76" t="str">
            <v>с 1 до 2</v>
          </cell>
          <cell r="C76">
            <v>3.04</v>
          </cell>
        </row>
        <row r="77">
          <cell r="B77" t="str">
            <v>с 2 до 3</v>
          </cell>
          <cell r="C77">
            <v>3.11</v>
          </cell>
        </row>
        <row r="78">
          <cell r="B78" t="str">
            <v>с 3 до 5</v>
          </cell>
          <cell r="C78">
            <v>3.17</v>
          </cell>
        </row>
        <row r="79">
          <cell r="B79" t="str">
            <v>с 5 до 7</v>
          </cell>
          <cell r="C79">
            <v>3.24</v>
          </cell>
        </row>
        <row r="80">
          <cell r="B80" t="str">
            <v>с 7  до  9</v>
          </cell>
          <cell r="C80">
            <v>3.3</v>
          </cell>
        </row>
        <row r="81">
          <cell r="B81" t="str">
            <v>с 9 до 11</v>
          </cell>
          <cell r="C81">
            <v>3.37</v>
          </cell>
        </row>
        <row r="82">
          <cell r="B82" t="str">
            <v>с 11 до 14</v>
          </cell>
          <cell r="C82">
            <v>3.43</v>
          </cell>
        </row>
        <row r="83">
          <cell r="B83" t="str">
            <v>с 14 до 17</v>
          </cell>
          <cell r="C83">
            <v>3.5</v>
          </cell>
        </row>
        <row r="84">
          <cell r="B84" t="str">
            <v>с 17 до 20</v>
          </cell>
          <cell r="C84">
            <v>3.54</v>
          </cell>
        </row>
        <row r="85">
          <cell r="B85" t="str">
            <v>свыше 20</v>
          </cell>
          <cell r="C85">
            <v>3.58</v>
          </cell>
        </row>
        <row r="86">
          <cell r="B86" t="str">
            <v>Итого</v>
          </cell>
        </row>
        <row r="87">
          <cell r="A87" t="str">
            <v>G - 7</v>
          </cell>
          <cell r="B87" t="str">
            <v>до года</v>
          </cell>
          <cell r="C87">
            <v>2.8</v>
          </cell>
        </row>
        <row r="88">
          <cell r="B88" t="str">
            <v>с 1 до 2</v>
          </cell>
          <cell r="C88">
            <v>2.85</v>
          </cell>
        </row>
        <row r="89">
          <cell r="B89" t="str">
            <v>с 2 до 3</v>
          </cell>
          <cell r="C89">
            <v>2.91</v>
          </cell>
        </row>
        <row r="90">
          <cell r="B90" t="str">
            <v>с 3 до 5</v>
          </cell>
          <cell r="C90">
            <v>2.98</v>
          </cell>
        </row>
        <row r="91">
          <cell r="B91" t="str">
            <v>с 5 до 7</v>
          </cell>
          <cell r="C91">
            <v>3.03</v>
          </cell>
        </row>
        <row r="92">
          <cell r="B92" t="str">
            <v>с 7  до  9</v>
          </cell>
          <cell r="C92">
            <v>3.11</v>
          </cell>
        </row>
        <row r="93">
          <cell r="B93" t="str">
            <v>с 9 до 11</v>
          </cell>
          <cell r="C93">
            <v>3.16</v>
          </cell>
        </row>
        <row r="94">
          <cell r="B94" t="str">
            <v>с 11 до 14</v>
          </cell>
          <cell r="C94">
            <v>3.22</v>
          </cell>
        </row>
        <row r="95">
          <cell r="B95" t="str">
            <v>с 14 до 17</v>
          </cell>
          <cell r="C95">
            <v>3.29</v>
          </cell>
        </row>
        <row r="96">
          <cell r="B96" t="str">
            <v>с 17 до 20</v>
          </cell>
          <cell r="C96">
            <v>3.33</v>
          </cell>
        </row>
        <row r="97">
          <cell r="B97" t="str">
            <v>свыше 20</v>
          </cell>
          <cell r="C97">
            <v>3.35</v>
          </cell>
        </row>
        <row r="98">
          <cell r="B98" t="str">
            <v>Итого</v>
          </cell>
        </row>
        <row r="99">
          <cell r="A99" t="str">
            <v>G - 8</v>
          </cell>
          <cell r="B99" t="str">
            <v>до года</v>
          </cell>
          <cell r="C99">
            <v>2.64</v>
          </cell>
        </row>
        <row r="100">
          <cell r="B100" t="str">
            <v>с 1 до 2</v>
          </cell>
          <cell r="C100">
            <v>2.69</v>
          </cell>
        </row>
        <row r="101">
          <cell r="B101" t="str">
            <v>с 2 до 3</v>
          </cell>
          <cell r="C101">
            <v>2.74</v>
          </cell>
        </row>
        <row r="102">
          <cell r="B102" t="str">
            <v>с 3 до 5</v>
          </cell>
          <cell r="C102">
            <v>2.81</v>
          </cell>
        </row>
        <row r="103">
          <cell r="B103" t="str">
            <v>с 5 до 7</v>
          </cell>
          <cell r="C103">
            <v>2.86</v>
          </cell>
        </row>
        <row r="104">
          <cell r="B104" t="str">
            <v>с 7  до  9</v>
          </cell>
          <cell r="C104">
            <v>2.93</v>
          </cell>
        </row>
        <row r="105">
          <cell r="B105" t="str">
            <v>с 9 до 11</v>
          </cell>
          <cell r="C105">
            <v>2.99</v>
          </cell>
        </row>
        <row r="106">
          <cell r="B106" t="str">
            <v>с 11 до 14</v>
          </cell>
          <cell r="C106">
            <v>3.04</v>
          </cell>
        </row>
        <row r="107">
          <cell r="B107" t="str">
            <v>с 14 до 17</v>
          </cell>
          <cell r="C107">
            <v>3.09</v>
          </cell>
        </row>
        <row r="108">
          <cell r="B108" t="str">
            <v>с 17 до 20</v>
          </cell>
          <cell r="C108">
            <v>3.13</v>
          </cell>
        </row>
        <row r="109">
          <cell r="B109" t="str">
            <v>свыше 20</v>
          </cell>
          <cell r="C109">
            <v>3.16</v>
          </cell>
        </row>
        <row r="110">
          <cell r="B110" t="str">
            <v>Итого</v>
          </cell>
        </row>
        <row r="111">
          <cell r="A111" t="str">
            <v>G -9</v>
          </cell>
          <cell r="B111" t="str">
            <v>до года</v>
          </cell>
          <cell r="C111">
            <v>2.4</v>
          </cell>
        </row>
        <row r="112">
          <cell r="B112" t="str">
            <v>с 1 до 2</v>
          </cell>
          <cell r="C112">
            <v>2.44</v>
          </cell>
        </row>
        <row r="113">
          <cell r="B113" t="str">
            <v>с 2 до 3</v>
          </cell>
          <cell r="C113">
            <v>2.4900000000000002</v>
          </cell>
        </row>
        <row r="114">
          <cell r="B114" t="str">
            <v>с 3 до 5</v>
          </cell>
          <cell r="C114">
            <v>2.5299999999999998</v>
          </cell>
        </row>
        <row r="115">
          <cell r="B115" t="str">
            <v>с 5 до 7</v>
          </cell>
          <cell r="C115">
            <v>2.58</v>
          </cell>
        </row>
        <row r="116">
          <cell r="B116" t="str">
            <v>с 7  до  9</v>
          </cell>
          <cell r="C116">
            <v>2.63</v>
          </cell>
        </row>
        <row r="117">
          <cell r="B117" t="str">
            <v>с 9 до 11</v>
          </cell>
          <cell r="C117">
            <v>2.68</v>
          </cell>
        </row>
        <row r="118">
          <cell r="B118" t="str">
            <v>с 11 до 14</v>
          </cell>
          <cell r="C118">
            <v>2.73</v>
          </cell>
        </row>
        <row r="119">
          <cell r="B119" t="str">
            <v>с 14 до 17</v>
          </cell>
          <cell r="C119">
            <v>2.78</v>
          </cell>
        </row>
        <row r="120">
          <cell r="B120" t="str">
            <v>с 17 до 20</v>
          </cell>
          <cell r="C120">
            <v>2.83</v>
          </cell>
        </row>
        <row r="121">
          <cell r="B121" t="str">
            <v>свыше 20</v>
          </cell>
          <cell r="C121">
            <v>2.88</v>
          </cell>
        </row>
        <row r="122">
          <cell r="B122" t="str">
            <v>Итого</v>
          </cell>
        </row>
        <row r="123">
          <cell r="A123" t="str">
            <v>G - 10</v>
          </cell>
          <cell r="B123" t="str">
            <v>до года</v>
          </cell>
          <cell r="C123">
            <v>2.2000000000000002</v>
          </cell>
        </row>
        <row r="124">
          <cell r="B124" t="str">
            <v>с 1 до 2</v>
          </cell>
          <cell r="C124">
            <v>2.2400000000000002</v>
          </cell>
        </row>
        <row r="125">
          <cell r="B125" t="str">
            <v>с 2 до 3</v>
          </cell>
          <cell r="C125">
            <v>2.2799999999999998</v>
          </cell>
        </row>
        <row r="126">
          <cell r="B126" t="str">
            <v>с 3 до 5</v>
          </cell>
          <cell r="C126">
            <v>2.3199999999999998</v>
          </cell>
        </row>
        <row r="127">
          <cell r="B127" t="str">
            <v>с 5 до 7</v>
          </cell>
          <cell r="C127">
            <v>2.37</v>
          </cell>
        </row>
        <row r="128">
          <cell r="B128" t="str">
            <v>с 7  до  9</v>
          </cell>
          <cell r="C128">
            <v>2.41</v>
          </cell>
        </row>
        <row r="129">
          <cell r="B129" t="str">
            <v>с 9 до 11</v>
          </cell>
          <cell r="C129">
            <v>2.4500000000000002</v>
          </cell>
        </row>
        <row r="130">
          <cell r="B130" t="str">
            <v>с 11 до 14</v>
          </cell>
          <cell r="C130">
            <v>2.5</v>
          </cell>
        </row>
        <row r="131">
          <cell r="B131" t="str">
            <v>с 14 до 17</v>
          </cell>
          <cell r="C131">
            <v>2.5499999999999998</v>
          </cell>
        </row>
        <row r="132">
          <cell r="B132" t="str">
            <v>с 17 до 20</v>
          </cell>
          <cell r="C132">
            <v>2.59</v>
          </cell>
        </row>
        <row r="133">
          <cell r="B133" t="str">
            <v>свыше 20</v>
          </cell>
          <cell r="C133">
            <v>2.64</v>
          </cell>
        </row>
        <row r="134">
          <cell r="B134" t="str">
            <v>Итого</v>
          </cell>
        </row>
        <row r="135">
          <cell r="A135" t="str">
            <v>G - 11</v>
          </cell>
          <cell r="B135" t="str">
            <v>до года</v>
          </cell>
          <cell r="C135">
            <v>2.02</v>
          </cell>
        </row>
        <row r="136">
          <cell r="B136" t="str">
            <v>с 1 до 2</v>
          </cell>
          <cell r="C136">
            <v>2.06</v>
          </cell>
        </row>
        <row r="137">
          <cell r="B137" t="str">
            <v>с 2 до 3</v>
          </cell>
          <cell r="C137">
            <v>2.1</v>
          </cell>
        </row>
        <row r="138">
          <cell r="B138" t="str">
            <v>с 3 до 5</v>
          </cell>
          <cell r="C138">
            <v>2.13</v>
          </cell>
        </row>
        <row r="139">
          <cell r="B139" t="str">
            <v>с 5 до 7</v>
          </cell>
          <cell r="C139">
            <v>2.17</v>
          </cell>
        </row>
        <row r="140">
          <cell r="B140" t="str">
            <v>с 7  до  9</v>
          </cell>
          <cell r="C140">
            <v>2.21</v>
          </cell>
        </row>
        <row r="141">
          <cell r="B141" t="str">
            <v>с 9 до 11</v>
          </cell>
          <cell r="C141">
            <v>2.25</v>
          </cell>
        </row>
        <row r="142">
          <cell r="B142" t="str">
            <v>с 11 до 14</v>
          </cell>
          <cell r="C142">
            <v>2.29</v>
          </cell>
        </row>
        <row r="143">
          <cell r="B143" t="str">
            <v>с 14 до 17</v>
          </cell>
          <cell r="C143">
            <v>2.34</v>
          </cell>
        </row>
        <row r="144">
          <cell r="B144" t="str">
            <v>с 17 до 20</v>
          </cell>
          <cell r="C144">
            <v>2.38</v>
          </cell>
        </row>
        <row r="145">
          <cell r="B145" t="str">
            <v>свыше 20</v>
          </cell>
          <cell r="C145">
            <v>2.42</v>
          </cell>
        </row>
        <row r="146">
          <cell r="B146" t="str">
            <v>Итого</v>
          </cell>
        </row>
        <row r="147">
          <cell r="A147" t="str">
            <v>G - 12</v>
          </cell>
          <cell r="B147" t="str">
            <v>до года</v>
          </cell>
          <cell r="C147">
            <v>1.88</v>
          </cell>
        </row>
        <row r="148">
          <cell r="B148" t="str">
            <v>с 1 до 2</v>
          </cell>
          <cell r="C148">
            <v>1.91</v>
          </cell>
        </row>
        <row r="149">
          <cell r="B149" t="str">
            <v>с 2 до 3</v>
          </cell>
          <cell r="C149">
            <v>1.95</v>
          </cell>
        </row>
        <row r="150">
          <cell r="B150" t="str">
            <v>с 3 до 5</v>
          </cell>
          <cell r="C150">
            <v>1.99</v>
          </cell>
        </row>
        <row r="151">
          <cell r="B151" t="str">
            <v>с 5 до 7</v>
          </cell>
          <cell r="C151">
            <v>2.02</v>
          </cell>
        </row>
        <row r="152">
          <cell r="B152" t="str">
            <v>с 7  до  9</v>
          </cell>
          <cell r="C152">
            <v>2.06</v>
          </cell>
        </row>
        <row r="153">
          <cell r="B153" t="str">
            <v>с 9 до 11</v>
          </cell>
          <cell r="C153">
            <v>2.1</v>
          </cell>
        </row>
        <row r="154">
          <cell r="B154" t="str">
            <v>с 11 до 14</v>
          </cell>
          <cell r="C154">
            <v>2.14</v>
          </cell>
        </row>
        <row r="155">
          <cell r="B155" t="str">
            <v>с 14 до 17</v>
          </cell>
          <cell r="C155">
            <v>2.1800000000000002</v>
          </cell>
        </row>
        <row r="156">
          <cell r="B156" t="str">
            <v>с 17 до 20</v>
          </cell>
          <cell r="C156">
            <v>2.2200000000000002</v>
          </cell>
        </row>
        <row r="157">
          <cell r="B157" t="str">
            <v>свыше 20</v>
          </cell>
          <cell r="C157">
            <v>2.2599999999999998</v>
          </cell>
        </row>
        <row r="158">
          <cell r="B158" t="str">
            <v>Итого</v>
          </cell>
        </row>
        <row r="159">
          <cell r="A159" t="str">
            <v>G - 13</v>
          </cell>
          <cell r="B159" t="str">
            <v>до года</v>
          </cell>
          <cell r="C159">
            <v>1.68</v>
          </cell>
        </row>
        <row r="160">
          <cell r="B160" t="str">
            <v>с 1 до 2</v>
          </cell>
          <cell r="C160">
            <v>1.71</v>
          </cell>
        </row>
        <row r="161">
          <cell r="B161" t="str">
            <v>с 2 до 3</v>
          </cell>
          <cell r="C161">
            <v>1.74</v>
          </cell>
        </row>
        <row r="162">
          <cell r="B162" t="str">
            <v>с 3 до 5</v>
          </cell>
          <cell r="C162">
            <v>1.77</v>
          </cell>
        </row>
        <row r="163">
          <cell r="B163" t="str">
            <v>с 5 до 7</v>
          </cell>
          <cell r="C163">
            <v>1.81</v>
          </cell>
        </row>
        <row r="164">
          <cell r="B164" t="str">
            <v>с 7  до  9</v>
          </cell>
          <cell r="C164">
            <v>1.84</v>
          </cell>
        </row>
        <row r="165">
          <cell r="B165" t="str">
            <v>с 9 до 11</v>
          </cell>
          <cell r="C165">
            <v>1.87</v>
          </cell>
        </row>
        <row r="166">
          <cell r="B166" t="str">
            <v>с 11 до 14</v>
          </cell>
          <cell r="C166">
            <v>1.91</v>
          </cell>
        </row>
        <row r="167">
          <cell r="B167" t="str">
            <v>с 14 до 17</v>
          </cell>
          <cell r="C167">
            <v>1.94</v>
          </cell>
        </row>
        <row r="168">
          <cell r="B168" t="str">
            <v>с 17 до 20</v>
          </cell>
          <cell r="C168">
            <v>1.98</v>
          </cell>
        </row>
        <row r="169">
          <cell r="B169" t="str">
            <v>свыше 20</v>
          </cell>
          <cell r="C169">
            <v>2.02</v>
          </cell>
        </row>
        <row r="170">
          <cell r="B170" t="str">
            <v>Итого</v>
          </cell>
        </row>
        <row r="171">
          <cell r="A171" t="str">
            <v>G - 14</v>
          </cell>
          <cell r="B171" t="str">
            <v>до года</v>
          </cell>
          <cell r="C171">
            <v>1.43</v>
          </cell>
        </row>
        <row r="172">
          <cell r="B172" t="str">
            <v>с 1 до 2</v>
          </cell>
          <cell r="C172">
            <v>1.46</v>
          </cell>
        </row>
        <row r="173">
          <cell r="B173" t="str">
            <v>с 2 до 3</v>
          </cell>
          <cell r="C173">
            <v>1.48</v>
          </cell>
        </row>
        <row r="174">
          <cell r="B174" t="str">
            <v>с 3 до 5</v>
          </cell>
          <cell r="C174">
            <v>1.51</v>
          </cell>
        </row>
        <row r="175">
          <cell r="B175" t="str">
            <v>с 5 до 7</v>
          </cell>
          <cell r="C175">
            <v>1.55</v>
          </cell>
        </row>
        <row r="176">
          <cell r="B176" t="str">
            <v>с 7  до  9</v>
          </cell>
          <cell r="C176">
            <v>1.59</v>
          </cell>
        </row>
        <row r="177">
          <cell r="B177" t="str">
            <v>с 9 до 11</v>
          </cell>
          <cell r="C177">
            <v>1.61</v>
          </cell>
        </row>
        <row r="178">
          <cell r="B178" t="str">
            <v>с 11 до 14</v>
          </cell>
          <cell r="C178">
            <v>1.64</v>
          </cell>
        </row>
        <row r="179">
          <cell r="B179" t="str">
            <v>с 14 до 17</v>
          </cell>
          <cell r="C179">
            <v>1.68</v>
          </cell>
        </row>
        <row r="180">
          <cell r="B180" t="str">
            <v>с 17 до 20</v>
          </cell>
          <cell r="C180">
            <v>1.69</v>
          </cell>
        </row>
        <row r="181">
          <cell r="B181" t="str">
            <v>свыше 20</v>
          </cell>
          <cell r="C181">
            <v>1.7</v>
          </cell>
        </row>
        <row r="182">
          <cell r="B182" t="str">
            <v>Итого</v>
          </cell>
        </row>
        <row r="184">
          <cell r="B184" t="str">
            <v>Всего по пункту 1.</v>
          </cell>
        </row>
        <row r="185">
          <cell r="A185" t="str">
            <v>2. Рабочие по квалификационным разрядам:</v>
          </cell>
        </row>
        <row r="186">
          <cell r="A186">
            <v>1</v>
          </cell>
          <cell r="C186">
            <v>1.39</v>
          </cell>
        </row>
        <row r="187">
          <cell r="A187">
            <v>2</v>
          </cell>
          <cell r="C187">
            <v>1.49</v>
          </cell>
        </row>
        <row r="188">
          <cell r="A188">
            <v>3</v>
          </cell>
          <cell r="C188">
            <v>1.59</v>
          </cell>
        </row>
        <row r="189">
          <cell r="A189">
            <v>4</v>
          </cell>
          <cell r="C189">
            <v>1.7</v>
          </cell>
        </row>
        <row r="190">
          <cell r="A190">
            <v>5</v>
          </cell>
          <cell r="C190">
            <v>1.82</v>
          </cell>
        </row>
        <row r="191">
          <cell r="A191">
            <v>6</v>
          </cell>
          <cell r="C191">
            <v>1.95</v>
          </cell>
        </row>
        <row r="192">
          <cell r="A192">
            <v>7</v>
          </cell>
          <cell r="C192">
            <v>2.09</v>
          </cell>
        </row>
        <row r="193">
          <cell r="A193">
            <v>8</v>
          </cell>
          <cell r="C193">
            <v>2.23</v>
          </cell>
        </row>
        <row r="194">
          <cell r="B194" t="str">
            <v>Всего по пункту 2:</v>
          </cell>
        </row>
        <row r="196">
          <cell r="B196" t="str">
            <v>Всего по пунктам 1 и 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113 "/>
      <sheetName val="113  (2)"/>
      <sheetName val="121"/>
      <sheetName val="122"/>
      <sheetName val="125"/>
      <sheetName val="132_2"/>
      <sheetName val="свод 139"/>
      <sheetName val="гсм"/>
      <sheetName val="гсм 010"/>
      <sheetName val="проч  _2_"/>
      <sheetName val="проч "/>
      <sheetName val="общее"/>
      <sheetName val="роддом"/>
      <sheetName val="141_1 "/>
      <sheetName val="141_2"/>
      <sheetName val="142"/>
      <sheetName val="144"/>
      <sheetName val="145_2"/>
      <sheetName val="146"/>
      <sheetName val="расш по 146 "/>
      <sheetName val="расш по 146  _2_"/>
      <sheetName val="149"/>
      <sheetName val="расш_ 149"/>
      <sheetName val="151"/>
      <sheetName val="159"/>
      <sheetName val="159 расш"/>
      <sheetName val="431"/>
      <sheetName val="СВОД  ГП"/>
      <sheetName val="СВОД  ГП _2_"/>
      <sheetName val="Лис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97"/>
      <sheetName val="Data98"/>
      <sheetName val="Data99"/>
      <sheetName val="Plan"/>
      <sheetName val="Rates"/>
      <sheetName val="CI"/>
      <sheetName val="EMail"/>
      <sheetName val="ReportEng"/>
      <sheetName val="ReportRus"/>
      <sheetName val="NewEst"/>
      <sheetName val="Utility"/>
      <sheetName val="2003-2008"/>
      <sheetName val="Предпр"/>
      <sheetName val="ЦентрЗатр"/>
      <sheetName val="ЕдИзм"/>
      <sheetName val="Аккол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B1" t="str">
            <v>March</v>
          </cell>
        </row>
      </sheetData>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рлычки"/>
      <sheetName val="титул.лист"/>
      <sheetName val="ПО НОВОМУ ШТАТНОМУ"/>
      <sheetName val="расчет ПО НОВОМУ ШТАТНОМУ "/>
      <sheetName val="2012 год "/>
      <sheetName val="Свод"/>
      <sheetName val="расчет ночных и празничных"/>
      <sheetName val="Служащие "/>
      <sheetName val="Рабочие"/>
      <sheetName val="113 список "/>
      <sheetName val="113"/>
      <sheetName val="Налогооблогаемый фонд"/>
      <sheetName val="121 "/>
      <sheetName val="122 "/>
      <sheetName val="125 машины"/>
      <sheetName val="Перечень автомашин"/>
      <sheetName val="125 работники"/>
      <sheetName val="131 свод"/>
      <sheetName val="расчет молока"/>
      <sheetName val="Расчет количества рабочих дней"/>
      <sheetName val="131 форма"/>
      <sheetName val="132"/>
      <sheetName val="расшифровка 132 - 2012 для изм"/>
      <sheetName val="расшифровка 132 - 2012"/>
      <sheetName val="расшифровка 132 - 2013"/>
      <sheetName val="расшифровка 132 - 2014"/>
      <sheetName val="139 сводная"/>
      <sheetName val="31-139"/>
      <sheetName val="пр 31"/>
      <sheetName val="32-139"/>
      <sheetName val="пр 32"/>
      <sheetName val="пр 32 прочие"/>
      <sheetName val="139гсм"/>
      <sheetName val="141 факт"/>
      <sheetName val="141 вода"/>
      <sheetName val="141 полив насаж."/>
      <sheetName val="141 электр"/>
      <sheetName val="141 отоп"/>
      <sheetName val="141 автономка"/>
      <sheetName val="142"/>
      <sheetName val="147 "/>
      <sheetName val="свод 149"/>
      <sheetName val="149-услуги"/>
      <sheetName val="149 расшифровка без региональн"/>
      <sheetName val="149 пункты доверия с арендой"/>
      <sheetName val="расчет по классам отходов утил"/>
      <sheetName val="обслуживание"/>
      <sheetName val="151 "/>
      <sheetName val="151 расшифровка "/>
      <sheetName val="расчет"/>
      <sheetName val="159"/>
      <sheetName val="Свод "/>
      <sheetName val="Свод +дополн штат"/>
    </sheetNames>
    <sheetDataSet>
      <sheetData sheetId="0"/>
      <sheetData sheetId="1"/>
      <sheetData sheetId="2">
        <row r="7">
          <cell r="J7">
            <v>17697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ГЗ"/>
      <sheetName val="Фонд"/>
      <sheetName val="ФКРБ"/>
      <sheetName val="ЭКРБ"/>
      <sheetName val="Источник финансирования"/>
      <sheetName val="КПВЭД (2)"/>
      <sheetName val="КПВЭД"/>
      <sheetName val="Способ закупки"/>
      <sheetName val="Вид предмета"/>
      <sheetName val="ОКЕИ"/>
      <sheetName val="Месяцы"/>
      <sheetName val="КАТО"/>
      <sheetName val="Служебный ФКРБ"/>
      <sheetName val="Год"/>
    </sheetNames>
    <sheetDataSet>
      <sheetData sheetId="0"/>
      <sheetData sheetId="1">
        <row r="1">
          <cell r="A1" t="str">
            <v>01 Республиканский бюджет</v>
          </cell>
        </row>
        <row r="2">
          <cell r="A2" t="str">
            <v>02 Областной бюджет</v>
          </cell>
        </row>
        <row r="3">
          <cell r="A3" t="str">
            <v>03 Районный бюджет</v>
          </cell>
        </row>
        <row r="4">
          <cell r="A4" t="str">
            <v>04 Национальный фонд</v>
          </cell>
        </row>
      </sheetData>
      <sheetData sheetId="2"/>
      <sheetData sheetId="3">
        <row r="1">
          <cell r="A1" t="str">
            <v>111 Оплата труда</v>
          </cell>
        </row>
      </sheetData>
      <sheetData sheetId="4">
        <row r="1">
          <cell r="A1" t="str">
            <v>1 Бюджет</v>
          </cell>
        </row>
      </sheetData>
      <sheetData sheetId="5"/>
      <sheetData sheetId="6"/>
      <sheetData sheetId="7">
        <row r="1">
          <cell r="A1" t="str">
            <v>01 Конкурс</v>
          </cell>
        </row>
      </sheetData>
      <sheetData sheetId="8"/>
      <sheetData sheetId="9"/>
      <sheetData sheetId="10">
        <row r="1">
          <cell r="A1" t="str">
            <v>01 Январь</v>
          </cell>
        </row>
        <row r="2">
          <cell r="A2" t="str">
            <v>02 Февраль</v>
          </cell>
        </row>
        <row r="3">
          <cell r="A3" t="str">
            <v xml:space="preserve">03 Март </v>
          </cell>
        </row>
        <row r="4">
          <cell r="A4" t="str">
            <v>04 Апрель</v>
          </cell>
        </row>
        <row r="5">
          <cell r="A5" t="str">
            <v>05 Май</v>
          </cell>
        </row>
        <row r="6">
          <cell r="A6" t="str">
            <v>06 Июнь</v>
          </cell>
        </row>
        <row r="7">
          <cell r="A7" t="str">
            <v>07 Июль</v>
          </cell>
        </row>
        <row r="8">
          <cell r="A8" t="str">
            <v>08 Август</v>
          </cell>
        </row>
        <row r="9">
          <cell r="A9" t="str">
            <v>09 Сентябрь</v>
          </cell>
        </row>
        <row r="10">
          <cell r="A10" t="str">
            <v>10 Октябрь</v>
          </cell>
        </row>
        <row r="11">
          <cell r="A11" t="str">
            <v>11 Ноябрь</v>
          </cell>
        </row>
        <row r="12">
          <cell r="A12" t="str">
            <v>12 Декабрь</v>
          </cell>
        </row>
      </sheetData>
      <sheetData sheetId="11"/>
      <sheetData sheetId="12"/>
      <sheetData sheetId="13">
        <row r="1">
          <cell r="A1">
            <v>2009</v>
          </cell>
        </row>
        <row r="2">
          <cell r="A2">
            <v>2010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ремонт 25"/>
      <sheetName val="Utility"/>
      <sheetName val="ПО НОВОМУ ШТАТНОМУ"/>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9"/>
  <sheetViews>
    <sheetView tabSelected="1" view="pageBreakPreview" zoomScale="70" zoomScaleSheetLayoutView="70" workbookViewId="0">
      <selection activeCell="Q40" sqref="Q40"/>
    </sheetView>
  </sheetViews>
  <sheetFormatPr defaultColWidth="8.85546875" defaultRowHeight="12" x14ac:dyDescent="0.25"/>
  <cols>
    <col min="1" max="1" width="6.42578125" style="8" customWidth="1"/>
    <col min="2" max="2" width="49.5703125" style="8" customWidth="1"/>
    <col min="3" max="3" width="45.42578125" style="8" customWidth="1"/>
    <col min="4" max="4" width="13.28515625" style="8" customWidth="1"/>
    <col min="5" max="5" width="12.7109375" style="13" customWidth="1"/>
    <col min="6" max="6" width="13.28515625" style="52" customWidth="1"/>
    <col min="7" max="7" width="17.140625" style="8" customWidth="1"/>
    <col min="8" max="17" width="20.85546875" style="8" customWidth="1"/>
    <col min="18" max="16384" width="8.85546875" style="8"/>
  </cols>
  <sheetData>
    <row r="1" spans="1:17" x14ac:dyDescent="0.25">
      <c r="E1" s="17" t="s">
        <v>0</v>
      </c>
    </row>
    <row r="2" spans="1:17" x14ac:dyDescent="0.25">
      <c r="E2" s="17" t="s">
        <v>73</v>
      </c>
    </row>
    <row r="4" spans="1:17" ht="15.75" customHeight="1" x14ac:dyDescent="0.25">
      <c r="A4" s="64" t="s">
        <v>1</v>
      </c>
      <c r="B4" s="64"/>
      <c r="C4" s="64"/>
      <c r="D4" s="64"/>
      <c r="E4" s="64"/>
      <c r="F4" s="64"/>
      <c r="G4" s="64"/>
    </row>
    <row r="5" spans="1:17" ht="66.75" customHeight="1" x14ac:dyDescent="0.25">
      <c r="A5" s="44" t="s">
        <v>2</v>
      </c>
      <c r="B5" s="44" t="s">
        <v>3</v>
      </c>
      <c r="C5" s="44" t="s">
        <v>9</v>
      </c>
      <c r="D5" s="44" t="s">
        <v>4</v>
      </c>
      <c r="E5" s="14" t="s">
        <v>5</v>
      </c>
      <c r="F5" s="53" t="s">
        <v>6</v>
      </c>
      <c r="G5" s="44" t="s">
        <v>7</v>
      </c>
      <c r="H5" s="49" t="s">
        <v>80</v>
      </c>
      <c r="I5" s="60" t="s">
        <v>81</v>
      </c>
      <c r="J5" s="61" t="s">
        <v>82</v>
      </c>
      <c r="K5" s="61" t="s">
        <v>83</v>
      </c>
      <c r="L5" s="49" t="s">
        <v>84</v>
      </c>
      <c r="M5" s="60" t="s">
        <v>85</v>
      </c>
      <c r="N5" s="49" t="s">
        <v>86</v>
      </c>
      <c r="O5" s="60" t="s">
        <v>87</v>
      </c>
      <c r="P5" s="60" t="s">
        <v>88</v>
      </c>
      <c r="Q5" s="60" t="s">
        <v>89</v>
      </c>
    </row>
    <row r="6" spans="1:17" ht="15" customHeight="1" x14ac:dyDescent="0.25">
      <c r="A6" s="65" t="s">
        <v>14</v>
      </c>
      <c r="B6" s="65"/>
      <c r="C6" s="65"/>
      <c r="D6" s="65"/>
      <c r="E6" s="65"/>
      <c r="F6" s="65"/>
      <c r="G6" s="27">
        <f>SUM(G7:G11)</f>
        <v>522851.25</v>
      </c>
      <c r="H6" s="32"/>
      <c r="I6" s="32"/>
      <c r="J6" s="32"/>
      <c r="K6" s="32"/>
      <c r="L6" s="32"/>
      <c r="M6" s="32"/>
      <c r="N6" s="32"/>
      <c r="O6" s="32"/>
      <c r="P6" s="32"/>
      <c r="Q6" s="32"/>
    </row>
    <row r="7" spans="1:17" ht="18" customHeight="1" x14ac:dyDescent="0.25">
      <c r="A7" s="44">
        <v>1</v>
      </c>
      <c r="B7" s="25" t="s">
        <v>28</v>
      </c>
      <c r="C7" s="25" t="s">
        <v>29</v>
      </c>
      <c r="D7" s="23" t="s">
        <v>18</v>
      </c>
      <c r="E7" s="24">
        <f>40+5</f>
        <v>45</v>
      </c>
      <c r="F7" s="54">
        <v>40.61</v>
      </c>
      <c r="G7" s="26">
        <f>E7*F7</f>
        <v>1827.45</v>
      </c>
      <c r="H7" s="32"/>
      <c r="I7" s="32"/>
      <c r="J7" s="32"/>
      <c r="K7" s="32"/>
      <c r="L7" s="32"/>
      <c r="M7" s="32"/>
      <c r="N7" s="32"/>
      <c r="O7" s="32"/>
      <c r="P7" s="32"/>
      <c r="Q7" s="32"/>
    </row>
    <row r="8" spans="1:17" ht="18" customHeight="1" x14ac:dyDescent="0.25">
      <c r="A8" s="44">
        <v>2</v>
      </c>
      <c r="B8" s="25" t="s">
        <v>15</v>
      </c>
      <c r="C8" s="25" t="s">
        <v>16</v>
      </c>
      <c r="D8" s="23" t="s">
        <v>17</v>
      </c>
      <c r="E8" s="24">
        <f>2300+250</f>
        <v>2550</v>
      </c>
      <c r="F8" s="54">
        <v>14.45</v>
      </c>
      <c r="G8" s="26">
        <f t="shared" ref="G8:G10" si="0">E8*F8</f>
        <v>36847.5</v>
      </c>
      <c r="H8" s="32"/>
      <c r="I8" s="32"/>
      <c r="J8" s="32"/>
      <c r="K8" s="32"/>
      <c r="L8" s="32"/>
      <c r="M8" s="32"/>
      <c r="N8" s="32"/>
      <c r="O8" s="32"/>
      <c r="P8" s="32"/>
      <c r="Q8" s="32"/>
    </row>
    <row r="9" spans="1:17" ht="18" customHeight="1" x14ac:dyDescent="0.25">
      <c r="A9" s="44">
        <v>3</v>
      </c>
      <c r="B9" s="25" t="s">
        <v>30</v>
      </c>
      <c r="C9" s="25" t="s">
        <v>31</v>
      </c>
      <c r="D9" s="23" t="s">
        <v>18</v>
      </c>
      <c r="E9" s="24">
        <f>674+250</f>
        <v>924</v>
      </c>
      <c r="F9" s="54">
        <v>104.4</v>
      </c>
      <c r="G9" s="26">
        <f t="shared" si="0"/>
        <v>96465.600000000006</v>
      </c>
      <c r="H9" s="32"/>
      <c r="I9" s="32"/>
      <c r="J9" s="32"/>
      <c r="K9" s="32"/>
      <c r="L9" s="32"/>
      <c r="M9" s="32"/>
      <c r="N9" s="32"/>
      <c r="O9" s="32"/>
      <c r="P9" s="32"/>
      <c r="Q9" s="32"/>
    </row>
    <row r="10" spans="1:17" ht="18" customHeight="1" x14ac:dyDescent="0.25">
      <c r="A10" s="44">
        <v>4</v>
      </c>
      <c r="B10" s="25" t="s">
        <v>32</v>
      </c>
      <c r="C10" s="25" t="s">
        <v>33</v>
      </c>
      <c r="D10" s="23" t="s">
        <v>18</v>
      </c>
      <c r="E10" s="24">
        <v>46</v>
      </c>
      <c r="F10" s="54">
        <v>980</v>
      </c>
      <c r="G10" s="26">
        <f t="shared" si="0"/>
        <v>45080</v>
      </c>
      <c r="H10" s="32"/>
      <c r="I10" s="32"/>
      <c r="J10" s="32"/>
      <c r="K10" s="32"/>
      <c r="L10" s="32"/>
      <c r="M10" s="32"/>
      <c r="N10" s="32"/>
      <c r="O10" s="32"/>
      <c r="P10" s="32"/>
      <c r="Q10" s="32"/>
    </row>
    <row r="11" spans="1:17" ht="35.25" customHeight="1" x14ac:dyDescent="0.25">
      <c r="A11" s="44">
        <v>5</v>
      </c>
      <c r="B11" s="25" t="s">
        <v>34</v>
      </c>
      <c r="C11" s="25" t="s">
        <v>35</v>
      </c>
      <c r="D11" s="23" t="s">
        <v>18</v>
      </c>
      <c r="E11" s="24">
        <f>570+20</f>
        <v>590</v>
      </c>
      <c r="F11" s="54">
        <v>580.73</v>
      </c>
      <c r="G11" s="26">
        <f>E11*F11</f>
        <v>342630.7</v>
      </c>
      <c r="H11" s="32"/>
      <c r="I11" s="32"/>
      <c r="J11" s="32"/>
      <c r="K11" s="32"/>
      <c r="L11" s="32"/>
      <c r="M11" s="32"/>
      <c r="N11" s="32"/>
      <c r="O11" s="32"/>
      <c r="P11" s="32"/>
      <c r="Q11" s="32"/>
    </row>
    <row r="12" spans="1:17" ht="12.75" customHeight="1" x14ac:dyDescent="0.25">
      <c r="A12" s="66" t="s">
        <v>11</v>
      </c>
      <c r="B12" s="66"/>
      <c r="C12" s="66"/>
      <c r="D12" s="66"/>
      <c r="E12" s="66"/>
      <c r="F12" s="66"/>
      <c r="G12" s="36">
        <f>SUM(G13:G34)</f>
        <v>9538175.5</v>
      </c>
      <c r="H12" s="32"/>
      <c r="I12" s="32"/>
      <c r="J12" s="32"/>
      <c r="K12" s="32"/>
      <c r="L12" s="32"/>
      <c r="M12" s="32"/>
      <c r="N12" s="32"/>
      <c r="O12" s="32"/>
      <c r="P12" s="32"/>
      <c r="Q12" s="32"/>
    </row>
    <row r="13" spans="1:17" ht="48.75" customHeight="1" x14ac:dyDescent="0.25">
      <c r="A13" s="44">
        <v>6</v>
      </c>
      <c r="B13" s="38" t="s">
        <v>36</v>
      </c>
      <c r="C13" s="39" t="s">
        <v>37</v>
      </c>
      <c r="D13" s="6" t="s">
        <v>13</v>
      </c>
      <c r="E13" s="40">
        <v>1200</v>
      </c>
      <c r="F13" s="41">
        <v>836</v>
      </c>
      <c r="G13" s="32">
        <f>E13*F13</f>
        <v>1003200</v>
      </c>
      <c r="H13" s="32"/>
      <c r="I13" s="32"/>
      <c r="J13" s="32"/>
      <c r="K13" s="32"/>
      <c r="L13" s="32"/>
      <c r="M13" s="32"/>
      <c r="N13" s="32"/>
      <c r="O13" s="32"/>
      <c r="P13" s="32"/>
      <c r="Q13" s="32"/>
    </row>
    <row r="14" spans="1:17" ht="25.5" customHeight="1" x14ac:dyDescent="0.25">
      <c r="A14" s="44">
        <v>7</v>
      </c>
      <c r="B14" s="42" t="s">
        <v>38</v>
      </c>
      <c r="C14" s="18" t="s">
        <v>47</v>
      </c>
      <c r="D14" s="6" t="s">
        <v>13</v>
      </c>
      <c r="E14" s="34">
        <v>20</v>
      </c>
      <c r="F14" s="41">
        <v>2290</v>
      </c>
      <c r="G14" s="32">
        <f>E14*F14</f>
        <v>45800</v>
      </c>
      <c r="H14" s="32"/>
      <c r="I14" s="32"/>
      <c r="J14" s="32"/>
      <c r="K14" s="32"/>
      <c r="L14" s="32"/>
      <c r="M14" s="32"/>
      <c r="N14" s="32"/>
      <c r="O14" s="32"/>
      <c r="P14" s="71">
        <v>2290</v>
      </c>
      <c r="Q14" s="71">
        <f>E14*P14</f>
        <v>45800</v>
      </c>
    </row>
    <row r="15" spans="1:17" ht="70.5" customHeight="1" x14ac:dyDescent="0.25">
      <c r="A15" s="44">
        <v>8</v>
      </c>
      <c r="B15" s="50" t="s">
        <v>39</v>
      </c>
      <c r="C15" s="39" t="s">
        <v>40</v>
      </c>
      <c r="D15" s="6" t="s">
        <v>13</v>
      </c>
      <c r="E15" s="34">
        <v>100</v>
      </c>
      <c r="F15" s="41">
        <v>3500</v>
      </c>
      <c r="G15" s="32">
        <f t="shared" ref="G15:G17" si="1">E15*F15</f>
        <v>350000</v>
      </c>
      <c r="H15" s="32"/>
      <c r="I15" s="32"/>
      <c r="J15" s="32"/>
      <c r="K15" s="32"/>
      <c r="L15" s="32"/>
      <c r="M15" s="32"/>
      <c r="N15" s="71">
        <v>1800</v>
      </c>
      <c r="O15" s="71">
        <f>E15*N15</f>
        <v>180000</v>
      </c>
      <c r="P15" s="32"/>
      <c r="Q15" s="32"/>
    </row>
    <row r="16" spans="1:17" ht="26.25" customHeight="1" x14ac:dyDescent="0.25">
      <c r="A16" s="44">
        <v>9</v>
      </c>
      <c r="B16" s="39" t="s">
        <v>41</v>
      </c>
      <c r="C16" s="39" t="s">
        <v>41</v>
      </c>
      <c r="D16" s="6" t="s">
        <v>13</v>
      </c>
      <c r="E16" s="34">
        <v>100</v>
      </c>
      <c r="F16" s="41">
        <v>235.4</v>
      </c>
      <c r="G16" s="32">
        <f t="shared" si="1"/>
        <v>23540</v>
      </c>
      <c r="H16" s="32"/>
      <c r="I16" s="32"/>
      <c r="J16" s="32"/>
      <c r="K16" s="32"/>
      <c r="L16" s="32"/>
      <c r="M16" s="32"/>
      <c r="N16" s="32"/>
      <c r="O16" s="32"/>
      <c r="P16" s="32"/>
      <c r="Q16" s="32"/>
    </row>
    <row r="17" spans="1:17" ht="26.25" customHeight="1" x14ac:dyDescent="0.25">
      <c r="A17" s="44">
        <v>10</v>
      </c>
      <c r="B17" s="37" t="s">
        <v>42</v>
      </c>
      <c r="C17" s="18" t="s">
        <v>43</v>
      </c>
      <c r="D17" s="6" t="s">
        <v>13</v>
      </c>
      <c r="E17" s="34">
        <v>1270</v>
      </c>
      <c r="F17" s="41">
        <v>1890</v>
      </c>
      <c r="G17" s="32">
        <f t="shared" si="1"/>
        <v>2400300</v>
      </c>
      <c r="H17" s="32"/>
      <c r="I17" s="32"/>
      <c r="J17" s="32"/>
      <c r="K17" s="32"/>
      <c r="L17" s="32"/>
      <c r="M17" s="32"/>
      <c r="N17" s="32"/>
      <c r="O17" s="32"/>
      <c r="P17" s="32"/>
      <c r="Q17" s="32"/>
    </row>
    <row r="18" spans="1:17" ht="189.75" customHeight="1" x14ac:dyDescent="0.25">
      <c r="A18" s="44">
        <v>11</v>
      </c>
      <c r="B18" s="33" t="s">
        <v>21</v>
      </c>
      <c r="C18" s="28" t="s">
        <v>19</v>
      </c>
      <c r="D18" s="23" t="s">
        <v>20</v>
      </c>
      <c r="E18" s="31">
        <v>300</v>
      </c>
      <c r="F18" s="55">
        <v>503.77</v>
      </c>
      <c r="G18" s="32">
        <f>E18*F18</f>
        <v>151131</v>
      </c>
      <c r="H18" s="32"/>
      <c r="I18" s="32"/>
      <c r="J18" s="32"/>
      <c r="K18" s="32"/>
      <c r="L18" s="32"/>
      <c r="M18" s="32"/>
      <c r="N18" s="32"/>
      <c r="O18" s="32"/>
      <c r="P18" s="32"/>
      <c r="Q18" s="32"/>
    </row>
    <row r="19" spans="1:17" ht="27" customHeight="1" x14ac:dyDescent="0.25">
      <c r="A19" s="44">
        <v>12</v>
      </c>
      <c r="B19" s="33" t="s">
        <v>44</v>
      </c>
      <c r="C19" s="28" t="s">
        <v>44</v>
      </c>
      <c r="D19" s="23" t="s">
        <v>13</v>
      </c>
      <c r="E19" s="31">
        <f>6000+400</f>
        <v>6400</v>
      </c>
      <c r="F19" s="56">
        <v>65.7</v>
      </c>
      <c r="G19" s="32">
        <f t="shared" ref="G19:G23" si="2">E19*F19</f>
        <v>420480</v>
      </c>
      <c r="H19" s="32"/>
      <c r="I19" s="32"/>
      <c r="J19" s="32"/>
      <c r="K19" s="32"/>
      <c r="L19" s="32"/>
      <c r="M19" s="32"/>
      <c r="N19" s="32"/>
      <c r="O19" s="32"/>
      <c r="P19" s="32"/>
      <c r="Q19" s="32"/>
    </row>
    <row r="20" spans="1:17" ht="27" customHeight="1" x14ac:dyDescent="0.25">
      <c r="A20" s="44">
        <v>13</v>
      </c>
      <c r="B20" s="33" t="s">
        <v>45</v>
      </c>
      <c r="C20" s="28" t="s">
        <v>45</v>
      </c>
      <c r="D20" s="23" t="s">
        <v>13</v>
      </c>
      <c r="E20" s="31">
        <f>2650+300</f>
        <v>2950</v>
      </c>
      <c r="F20" s="56">
        <v>65.7</v>
      </c>
      <c r="G20" s="32">
        <f t="shared" si="2"/>
        <v>193815</v>
      </c>
      <c r="H20" s="32"/>
      <c r="I20" s="32"/>
      <c r="J20" s="32"/>
      <c r="K20" s="32"/>
      <c r="L20" s="32"/>
      <c r="M20" s="32"/>
      <c r="N20" s="32"/>
      <c r="O20" s="32"/>
      <c r="P20" s="32"/>
      <c r="Q20" s="32"/>
    </row>
    <row r="21" spans="1:17" ht="15.75" customHeight="1" x14ac:dyDescent="0.25">
      <c r="A21" s="44">
        <v>14</v>
      </c>
      <c r="B21" s="33" t="s">
        <v>46</v>
      </c>
      <c r="C21" s="28" t="s">
        <v>46</v>
      </c>
      <c r="D21" s="23" t="s">
        <v>13</v>
      </c>
      <c r="E21" s="31">
        <v>600</v>
      </c>
      <c r="F21" s="56">
        <v>17</v>
      </c>
      <c r="G21" s="32">
        <f t="shared" si="2"/>
        <v>10200</v>
      </c>
      <c r="H21" s="32"/>
      <c r="I21" s="32"/>
      <c r="J21" s="32"/>
      <c r="K21" s="32"/>
      <c r="L21" s="32"/>
      <c r="M21" s="32"/>
      <c r="N21" s="32"/>
      <c r="O21" s="32"/>
      <c r="P21" s="32"/>
      <c r="Q21" s="32"/>
    </row>
    <row r="22" spans="1:17" ht="72.75" customHeight="1" x14ac:dyDescent="0.25">
      <c r="A22" s="44">
        <v>15</v>
      </c>
      <c r="B22" s="33" t="s">
        <v>55</v>
      </c>
      <c r="C22" s="28" t="s">
        <v>56</v>
      </c>
      <c r="D22" s="23" t="s">
        <v>13</v>
      </c>
      <c r="E22" s="31">
        <v>150</v>
      </c>
      <c r="F22" s="57">
        <v>266</v>
      </c>
      <c r="G22" s="32">
        <f t="shared" si="2"/>
        <v>39900</v>
      </c>
      <c r="H22" s="32"/>
      <c r="I22" s="32"/>
      <c r="J22" s="32"/>
      <c r="K22" s="32"/>
      <c r="L22" s="32"/>
      <c r="M22" s="32"/>
      <c r="N22" s="32"/>
      <c r="O22" s="32"/>
      <c r="P22" s="32"/>
      <c r="Q22" s="32"/>
    </row>
    <row r="23" spans="1:17" ht="129" customHeight="1" x14ac:dyDescent="0.25">
      <c r="A23" s="44">
        <v>16</v>
      </c>
      <c r="B23" s="33" t="s">
        <v>57</v>
      </c>
      <c r="C23" s="28" t="s">
        <v>48</v>
      </c>
      <c r="D23" s="23" t="s">
        <v>13</v>
      </c>
      <c r="E23" s="31">
        <v>550</v>
      </c>
      <c r="F23" s="57">
        <v>266</v>
      </c>
      <c r="G23" s="32">
        <f t="shared" si="2"/>
        <v>146300</v>
      </c>
      <c r="H23" s="32"/>
      <c r="I23" s="32"/>
      <c r="J23" s="32"/>
      <c r="K23" s="32"/>
      <c r="L23" s="71">
        <v>262</v>
      </c>
      <c r="M23" s="71">
        <f>E23*L23</f>
        <v>144100</v>
      </c>
      <c r="N23" s="32"/>
      <c r="O23" s="32"/>
      <c r="P23" s="32"/>
      <c r="Q23" s="32"/>
    </row>
    <row r="24" spans="1:17" ht="129" customHeight="1" x14ac:dyDescent="0.25">
      <c r="A24" s="44">
        <v>17</v>
      </c>
      <c r="B24" s="33" t="s">
        <v>22</v>
      </c>
      <c r="C24" s="28" t="s">
        <v>23</v>
      </c>
      <c r="D24" s="23" t="s">
        <v>13</v>
      </c>
      <c r="E24" s="31">
        <f>432+70</f>
        <v>502</v>
      </c>
      <c r="F24" s="57">
        <v>266</v>
      </c>
      <c r="G24" s="32">
        <f t="shared" ref="G24:G34" si="3">E24*F24</f>
        <v>133532</v>
      </c>
      <c r="H24" s="32"/>
      <c r="I24" s="32"/>
      <c r="J24" s="32"/>
      <c r="K24" s="32"/>
      <c r="L24" s="71">
        <v>262</v>
      </c>
      <c r="M24" s="71">
        <f>E24*L24</f>
        <v>131524</v>
      </c>
      <c r="N24" s="32"/>
      <c r="O24" s="32"/>
      <c r="P24" s="32"/>
      <c r="Q24" s="32"/>
    </row>
    <row r="25" spans="1:17" ht="157.5" customHeight="1" x14ac:dyDescent="0.25">
      <c r="A25" s="44">
        <v>18</v>
      </c>
      <c r="B25" s="33" t="s">
        <v>58</v>
      </c>
      <c r="C25" s="39" t="s">
        <v>49</v>
      </c>
      <c r="D25" s="23" t="s">
        <v>13</v>
      </c>
      <c r="E25" s="31">
        <v>250</v>
      </c>
      <c r="F25" s="57">
        <v>266</v>
      </c>
      <c r="G25" s="32">
        <f t="shared" si="3"/>
        <v>66500</v>
      </c>
      <c r="H25" s="32"/>
      <c r="I25" s="32"/>
      <c r="J25" s="32"/>
      <c r="K25" s="32"/>
      <c r="L25" s="32"/>
      <c r="M25" s="32"/>
      <c r="N25" s="32"/>
      <c r="O25" s="32"/>
      <c r="P25" s="32"/>
      <c r="Q25" s="32"/>
    </row>
    <row r="26" spans="1:17" ht="130.5" customHeight="1" x14ac:dyDescent="0.25">
      <c r="A26" s="44">
        <v>19</v>
      </c>
      <c r="B26" s="33" t="s">
        <v>59</v>
      </c>
      <c r="C26" s="28" t="s">
        <v>24</v>
      </c>
      <c r="D26" s="23" t="s">
        <v>13</v>
      </c>
      <c r="E26" s="31">
        <v>900</v>
      </c>
      <c r="F26" s="57">
        <v>266</v>
      </c>
      <c r="G26" s="32">
        <f t="shared" si="3"/>
        <v>239400</v>
      </c>
      <c r="H26" s="32"/>
      <c r="I26" s="32"/>
      <c r="J26" s="32"/>
      <c r="K26" s="32"/>
      <c r="L26" s="71">
        <v>262</v>
      </c>
      <c r="M26" s="71">
        <f>E26*L26</f>
        <v>235800</v>
      </c>
      <c r="N26" s="32"/>
      <c r="O26" s="32"/>
      <c r="P26" s="32"/>
      <c r="Q26" s="32"/>
    </row>
    <row r="27" spans="1:17" ht="130.5" customHeight="1" x14ac:dyDescent="0.25">
      <c r="A27" s="44">
        <v>20</v>
      </c>
      <c r="B27" s="33" t="s">
        <v>60</v>
      </c>
      <c r="C27" s="28" t="s">
        <v>50</v>
      </c>
      <c r="D27" s="23" t="s">
        <v>13</v>
      </c>
      <c r="E27" s="31">
        <v>300</v>
      </c>
      <c r="F27" s="57">
        <v>266</v>
      </c>
      <c r="G27" s="32">
        <f t="shared" si="3"/>
        <v>79800</v>
      </c>
      <c r="H27" s="32"/>
      <c r="I27" s="32"/>
      <c r="J27" s="32"/>
      <c r="K27" s="32"/>
      <c r="L27" s="71">
        <v>262</v>
      </c>
      <c r="M27" s="71">
        <f>E27*L27</f>
        <v>78600</v>
      </c>
      <c r="N27" s="32"/>
      <c r="O27" s="32"/>
      <c r="P27" s="32"/>
      <c r="Q27" s="32"/>
    </row>
    <row r="28" spans="1:17" ht="212.25" customHeight="1" x14ac:dyDescent="0.25">
      <c r="A28" s="44">
        <v>21</v>
      </c>
      <c r="B28" s="33" t="s">
        <v>72</v>
      </c>
      <c r="C28" s="28" t="s">
        <v>52</v>
      </c>
      <c r="D28" s="23" t="s">
        <v>13</v>
      </c>
      <c r="E28" s="31">
        <v>100</v>
      </c>
      <c r="F28" s="57">
        <v>10100</v>
      </c>
      <c r="G28" s="32">
        <f t="shared" si="3"/>
        <v>1010000</v>
      </c>
      <c r="H28" s="32"/>
      <c r="I28" s="32"/>
      <c r="J28" s="71">
        <v>10050</v>
      </c>
      <c r="K28" s="71">
        <f>E28*J28</f>
        <v>1005000</v>
      </c>
      <c r="L28" s="32"/>
      <c r="M28" s="32"/>
      <c r="N28" s="32"/>
      <c r="O28" s="32"/>
      <c r="P28" s="32"/>
      <c r="Q28" s="32"/>
    </row>
    <row r="29" spans="1:17" ht="23.25" customHeight="1" x14ac:dyDescent="0.25">
      <c r="A29" s="44">
        <v>22</v>
      </c>
      <c r="B29" s="33" t="s">
        <v>51</v>
      </c>
      <c r="C29" s="33" t="s">
        <v>51</v>
      </c>
      <c r="D29" s="23" t="s">
        <v>13</v>
      </c>
      <c r="E29" s="31">
        <f>705+5</f>
        <v>710</v>
      </c>
      <c r="F29" s="57">
        <v>481.5</v>
      </c>
      <c r="G29" s="32">
        <f t="shared" si="3"/>
        <v>341865</v>
      </c>
      <c r="H29" s="32"/>
      <c r="I29" s="32"/>
      <c r="J29" s="32"/>
      <c r="K29" s="32"/>
      <c r="L29" s="32"/>
      <c r="M29" s="32"/>
      <c r="N29" s="32"/>
      <c r="O29" s="32"/>
      <c r="P29" s="32"/>
      <c r="Q29" s="32"/>
    </row>
    <row r="30" spans="1:17" ht="12.75" customHeight="1" x14ac:dyDescent="0.25">
      <c r="A30" s="44">
        <v>23</v>
      </c>
      <c r="B30" s="33" t="s">
        <v>27</v>
      </c>
      <c r="C30" s="28" t="s">
        <v>27</v>
      </c>
      <c r="D30" s="29" t="s">
        <v>13</v>
      </c>
      <c r="E30" s="30">
        <v>810</v>
      </c>
      <c r="F30" s="58">
        <v>810</v>
      </c>
      <c r="G30" s="32">
        <f t="shared" si="3"/>
        <v>656100</v>
      </c>
      <c r="H30" s="32"/>
      <c r="I30" s="32"/>
      <c r="J30" s="32"/>
      <c r="K30" s="32"/>
      <c r="L30" s="32"/>
      <c r="M30" s="32"/>
      <c r="N30" s="32"/>
      <c r="O30" s="32"/>
      <c r="P30" s="32"/>
      <c r="Q30" s="32"/>
    </row>
    <row r="31" spans="1:17" ht="23.25" customHeight="1" x14ac:dyDescent="0.25">
      <c r="A31" s="44">
        <v>24</v>
      </c>
      <c r="B31" s="43" t="s">
        <v>53</v>
      </c>
      <c r="C31" s="43" t="s">
        <v>53</v>
      </c>
      <c r="D31" s="19" t="s">
        <v>13</v>
      </c>
      <c r="E31" s="34">
        <v>300</v>
      </c>
      <c r="F31" s="35">
        <v>570</v>
      </c>
      <c r="G31" s="32">
        <f t="shared" si="3"/>
        <v>171000</v>
      </c>
      <c r="H31" s="32"/>
      <c r="I31" s="32"/>
      <c r="J31" s="32"/>
      <c r="K31" s="32"/>
      <c r="L31" s="32"/>
      <c r="M31" s="32"/>
      <c r="N31" s="32"/>
      <c r="O31" s="32"/>
      <c r="P31" s="32"/>
      <c r="Q31" s="32"/>
    </row>
    <row r="32" spans="1:17" ht="23.25" customHeight="1" x14ac:dyDescent="0.25">
      <c r="A32" s="44">
        <v>25</v>
      </c>
      <c r="B32" s="51" t="s">
        <v>54</v>
      </c>
      <c r="C32" s="51" t="s">
        <v>54</v>
      </c>
      <c r="D32" s="19" t="s">
        <v>13</v>
      </c>
      <c r="E32" s="34">
        <f>1200+50</f>
        <v>1250</v>
      </c>
      <c r="F32" s="35">
        <v>765.05</v>
      </c>
      <c r="G32" s="32">
        <f t="shared" si="3"/>
        <v>956312.5</v>
      </c>
      <c r="H32" s="32"/>
      <c r="I32" s="32"/>
      <c r="J32" s="32"/>
      <c r="K32" s="32"/>
      <c r="L32" s="71">
        <v>760</v>
      </c>
      <c r="M32" s="71">
        <f>E32*L32</f>
        <v>950000</v>
      </c>
      <c r="N32" s="32"/>
      <c r="O32" s="32"/>
      <c r="P32" s="32"/>
      <c r="Q32" s="32"/>
    </row>
    <row r="33" spans="1:17" ht="24.75" customHeight="1" x14ac:dyDescent="0.25">
      <c r="A33" s="44">
        <v>26</v>
      </c>
      <c r="B33" s="37" t="s">
        <v>25</v>
      </c>
      <c r="C33" s="18" t="s">
        <v>25</v>
      </c>
      <c r="D33" s="19" t="s">
        <v>13</v>
      </c>
      <c r="E33" s="34">
        <v>31000</v>
      </c>
      <c r="F33" s="35">
        <v>25</v>
      </c>
      <c r="G33" s="32">
        <f t="shared" si="3"/>
        <v>775000</v>
      </c>
      <c r="H33" s="71">
        <v>23.16</v>
      </c>
      <c r="I33" s="71">
        <f>E33*H33</f>
        <v>717960</v>
      </c>
      <c r="J33" s="32"/>
      <c r="K33" s="32"/>
      <c r="L33" s="32"/>
      <c r="M33" s="32"/>
      <c r="N33" s="32"/>
      <c r="O33" s="32"/>
      <c r="P33" s="32"/>
      <c r="Q33" s="32"/>
    </row>
    <row r="34" spans="1:17" ht="24" customHeight="1" x14ac:dyDescent="0.25">
      <c r="A34" s="44">
        <v>27</v>
      </c>
      <c r="B34" s="33" t="s">
        <v>26</v>
      </c>
      <c r="C34" s="28" t="s">
        <v>26</v>
      </c>
      <c r="D34" s="23" t="s">
        <v>13</v>
      </c>
      <c r="E34" s="31">
        <v>900</v>
      </c>
      <c r="F34" s="57">
        <v>360</v>
      </c>
      <c r="G34" s="32">
        <f t="shared" si="3"/>
        <v>324000</v>
      </c>
      <c r="H34" s="32"/>
      <c r="I34" s="32"/>
      <c r="J34" s="32"/>
      <c r="K34" s="32"/>
      <c r="L34" s="32"/>
      <c r="M34" s="32"/>
      <c r="N34" s="32"/>
      <c r="O34" s="32"/>
      <c r="P34" s="32"/>
      <c r="Q34" s="32"/>
    </row>
    <row r="35" spans="1:17" ht="15" customHeight="1" x14ac:dyDescent="0.25">
      <c r="A35" s="67" t="s">
        <v>71</v>
      </c>
      <c r="B35" s="68"/>
      <c r="C35" s="68"/>
      <c r="D35" s="68"/>
      <c r="E35" s="68"/>
      <c r="F35" s="69"/>
      <c r="G35" s="45">
        <f>SUM(G36:G39)</f>
        <v>464500</v>
      </c>
      <c r="H35" s="32"/>
      <c r="I35" s="32"/>
      <c r="J35" s="32"/>
      <c r="K35" s="32"/>
      <c r="L35" s="32"/>
      <c r="M35" s="32"/>
      <c r="N35" s="32"/>
      <c r="O35" s="32"/>
      <c r="P35" s="32"/>
      <c r="Q35" s="32"/>
    </row>
    <row r="36" spans="1:17" ht="129" customHeight="1" x14ac:dyDescent="0.25">
      <c r="A36" s="44">
        <v>28</v>
      </c>
      <c r="B36" s="46" t="s">
        <v>61</v>
      </c>
      <c r="C36" s="47" t="s">
        <v>67</v>
      </c>
      <c r="D36" s="31" t="s">
        <v>65</v>
      </c>
      <c r="E36" s="31">
        <v>10</v>
      </c>
      <c r="F36" s="59">
        <v>9800</v>
      </c>
      <c r="G36" s="32">
        <f>E36*F36</f>
        <v>98000</v>
      </c>
      <c r="H36" s="32"/>
      <c r="I36" s="32"/>
      <c r="J36" s="32"/>
      <c r="K36" s="32"/>
      <c r="L36" s="32"/>
      <c r="M36" s="32"/>
      <c r="N36" s="32"/>
      <c r="O36" s="32"/>
      <c r="P36" s="32"/>
      <c r="Q36" s="32"/>
    </row>
    <row r="37" spans="1:17" ht="93.75" customHeight="1" x14ac:dyDescent="0.25">
      <c r="A37" s="44">
        <v>29</v>
      </c>
      <c r="B37" s="48" t="s">
        <v>62</v>
      </c>
      <c r="C37" s="47" t="s">
        <v>68</v>
      </c>
      <c r="D37" s="31" t="s">
        <v>65</v>
      </c>
      <c r="E37" s="31">
        <v>15</v>
      </c>
      <c r="F37" s="59">
        <v>12000</v>
      </c>
      <c r="G37" s="32">
        <f t="shared" ref="G37:G39" si="4">E37*F37</f>
        <v>180000</v>
      </c>
      <c r="H37" s="32"/>
      <c r="I37" s="32"/>
      <c r="J37" s="32"/>
      <c r="K37" s="32"/>
      <c r="L37" s="32"/>
      <c r="M37" s="32"/>
      <c r="N37" s="32"/>
      <c r="O37" s="32"/>
      <c r="P37" s="32"/>
      <c r="Q37" s="32"/>
    </row>
    <row r="38" spans="1:17" ht="141.75" customHeight="1" x14ac:dyDescent="0.25">
      <c r="A38" s="44">
        <v>30</v>
      </c>
      <c r="B38" s="48" t="s">
        <v>63</v>
      </c>
      <c r="C38" s="47" t="s">
        <v>69</v>
      </c>
      <c r="D38" s="31" t="s">
        <v>65</v>
      </c>
      <c r="E38" s="31">
        <v>15</v>
      </c>
      <c r="F38" s="59">
        <v>11500</v>
      </c>
      <c r="G38" s="32">
        <f t="shared" si="4"/>
        <v>172500</v>
      </c>
      <c r="H38" s="32"/>
      <c r="I38" s="32"/>
      <c r="J38" s="32"/>
      <c r="K38" s="32"/>
      <c r="L38" s="32"/>
      <c r="M38" s="32"/>
      <c r="N38" s="32"/>
      <c r="O38" s="32"/>
      <c r="P38" s="32"/>
      <c r="Q38" s="32"/>
    </row>
    <row r="39" spans="1:17" ht="177" customHeight="1" x14ac:dyDescent="0.25">
      <c r="A39" s="44">
        <v>31</v>
      </c>
      <c r="B39" s="48" t="s">
        <v>64</v>
      </c>
      <c r="C39" s="47" t="s">
        <v>70</v>
      </c>
      <c r="D39" s="31" t="s">
        <v>66</v>
      </c>
      <c r="E39" s="31">
        <v>2</v>
      </c>
      <c r="F39" s="59">
        <v>7000</v>
      </c>
      <c r="G39" s="32">
        <f t="shared" si="4"/>
        <v>14000</v>
      </c>
      <c r="H39" s="32"/>
      <c r="I39" s="32"/>
      <c r="J39" s="32"/>
      <c r="K39" s="32"/>
      <c r="L39" s="32"/>
      <c r="M39" s="32"/>
      <c r="N39" s="32"/>
      <c r="O39" s="32"/>
      <c r="P39" s="32"/>
      <c r="Q39" s="32"/>
    </row>
    <row r="40" spans="1:17" s="10" customFormat="1" ht="13.5" customHeight="1" x14ac:dyDescent="0.25">
      <c r="A40" s="9"/>
      <c r="B40" s="20" t="s">
        <v>12</v>
      </c>
      <c r="C40" s="5"/>
      <c r="D40" s="7"/>
      <c r="E40" s="15"/>
      <c r="F40" s="21"/>
      <c r="G40" s="1">
        <f>G6+G12+G35</f>
        <v>10525526.75</v>
      </c>
      <c r="H40" s="9"/>
      <c r="I40" s="36">
        <f>SUM(I33:I39)</f>
        <v>717960</v>
      </c>
      <c r="J40" s="70"/>
      <c r="K40" s="36">
        <f>SUM(K28:K39)</f>
        <v>1005000</v>
      </c>
      <c r="L40" s="70"/>
      <c r="M40" s="36">
        <f>SUM(M23:M39)</f>
        <v>1540024</v>
      </c>
      <c r="N40" s="70"/>
      <c r="O40" s="36">
        <f>SUM(O15:O39)</f>
        <v>180000</v>
      </c>
      <c r="P40" s="70"/>
      <c r="Q40" s="36">
        <f>SUM(Q14:Q39)</f>
        <v>45800</v>
      </c>
    </row>
    <row r="41" spans="1:17" ht="13.5" customHeight="1" x14ac:dyDescent="0.25">
      <c r="A41" s="11"/>
      <c r="B41" s="2"/>
      <c r="C41" s="2"/>
      <c r="D41" s="3"/>
      <c r="E41" s="16"/>
      <c r="F41" s="22"/>
      <c r="G41" s="4"/>
    </row>
    <row r="42" spans="1:17" x14ac:dyDescent="0.25">
      <c r="A42" s="63" t="s">
        <v>8</v>
      </c>
      <c r="B42" s="63"/>
      <c r="C42" s="63"/>
      <c r="D42" s="63"/>
      <c r="E42" s="63"/>
      <c r="F42" s="63"/>
      <c r="G42" s="63"/>
    </row>
    <row r="43" spans="1:17" s="12" customFormat="1" ht="36.75" customHeight="1" x14ac:dyDescent="0.25">
      <c r="A43" s="62" t="s">
        <v>10</v>
      </c>
      <c r="B43" s="62"/>
      <c r="C43" s="62"/>
      <c r="D43" s="62"/>
      <c r="E43" s="62"/>
      <c r="F43" s="62"/>
      <c r="G43" s="62"/>
    </row>
    <row r="45" spans="1:17" x14ac:dyDescent="0.25">
      <c r="B45" s="8" t="s">
        <v>74</v>
      </c>
      <c r="G45" s="8" t="s">
        <v>75</v>
      </c>
    </row>
    <row r="47" spans="1:17" x14ac:dyDescent="0.25">
      <c r="B47" s="8" t="s">
        <v>76</v>
      </c>
      <c r="G47" s="8" t="s">
        <v>77</v>
      </c>
    </row>
    <row r="49" spans="2:7" x14ac:dyDescent="0.25">
      <c r="B49" s="8" t="s">
        <v>78</v>
      </c>
      <c r="G49" s="8" t="s">
        <v>79</v>
      </c>
    </row>
  </sheetData>
  <mergeCells count="6">
    <mergeCell ref="A43:G43"/>
    <mergeCell ref="A42:G42"/>
    <mergeCell ref="A4:G4"/>
    <mergeCell ref="A6:F6"/>
    <mergeCell ref="A12:F12"/>
    <mergeCell ref="A35:F35"/>
  </mergeCells>
  <pageMargins left="0.19685039370078741" right="0.19685039370078741" top="0.15748031496062992" bottom="0.15748031496062992" header="0.31496062992125984" footer="0.31496062992125984"/>
  <pageSetup paperSize="9" scale="3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ЛС и МИ</vt:lpstr>
      <vt:lpstr>'ЛС и МИ'!Область_печати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Пользователь Windows</cp:lastModifiedBy>
  <cp:lastPrinted>2023-01-24T11:08:19Z</cp:lastPrinted>
  <dcterms:created xsi:type="dcterms:W3CDTF">2019-03-11T10:08:28Z</dcterms:created>
  <dcterms:modified xsi:type="dcterms:W3CDTF">2023-01-24T11:10:08Z</dcterms:modified>
</cp:coreProperties>
</file>