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Desktop\43 от 25.04.2022г сщивающие и шовные\"/>
    </mc:Choice>
  </mc:AlternateContent>
  <bookViews>
    <workbookView xWindow="0" yWindow="0" windowWidth="20490" windowHeight="7665"/>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МИ'!$A$1:$H$27</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16" i="1" l="1"/>
  <c r="F14" i="1" l="1"/>
  <c r="G14" i="1" s="1"/>
  <c r="G4" i="1" l="1"/>
  <c r="G6" i="1"/>
  <c r="G7" i="1"/>
  <c r="G8" i="1"/>
  <c r="G10" i="1"/>
  <c r="G12" i="1"/>
  <c r="G13" i="1"/>
</calcChain>
</file>

<file path=xl/sharedStrings.xml><?xml version="1.0" encoding="utf-8"?>
<sst xmlns="http://schemas.openxmlformats.org/spreadsheetml/2006/main" count="49" uniqueCount="42">
  <si>
    <t>Ед.изм.</t>
  </si>
  <si>
    <t>Количество</t>
  </si>
  <si>
    <t>Цена</t>
  </si>
  <si>
    <t>Сумма</t>
  </si>
  <si>
    <t xml:space="preserve">Председатель </t>
  </si>
  <si>
    <t>Члены комиссии:</t>
  </si>
  <si>
    <t xml:space="preserve">Секретарь </t>
  </si>
  <si>
    <t>Корженко О.О.</t>
  </si>
  <si>
    <t>Заместитель председателя</t>
  </si>
  <si>
    <t>Есмуратова М.Т.</t>
  </si>
  <si>
    <t>Старший фармацевт</t>
  </si>
  <si>
    <t>Наименование лота</t>
  </si>
  <si>
    <t>№ лота</t>
  </si>
  <si>
    <t>Техническая характеристика</t>
  </si>
  <si>
    <t>Техническая спецификация</t>
  </si>
  <si>
    <t>ИТОГО:</t>
  </si>
  <si>
    <t>Изогнутый сшивающий аппарат с ножом со сменными кассетами.Лезвие встроено в кассету.</t>
  </si>
  <si>
    <t xml:space="preserve">Сменные кассеты синие для сшивающего аппарата изогнутого.Содержит 46 скобок, расположенных в два двойных ряда в шахматном порядке. Длина внутреннего скобочного шва 42 мм, длина внешнего скобочного шва 3,5 мм. Лезвие встроено в кассету. </t>
  </si>
  <si>
    <t>Сменные кассеты зеленые для сшивающего аппарата изогнутого.</t>
  </si>
  <si>
    <t xml:space="preserve">Линейный сшивающий аппарат 55 мм с функцией регулирования высоты закрытия скобок </t>
  </si>
  <si>
    <t xml:space="preserve">Линейный сшивающий аппарат 75 мм с функцией регулирования высоты закрытия скобок </t>
  </si>
  <si>
    <t>Универсальная сменная кассета со скобами к аппаратам NTLC55</t>
  </si>
  <si>
    <t>Универсальная сменная кассета со скобами к аппаратам NTLC75</t>
  </si>
  <si>
    <t>Механический сшивающе-режущий аппарат с анатомически изогнутой рабочей частью для прошивания тканей нормальной толщины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размещать аппарат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 48 мм. Длина ножки открытой скобки 3,5 мм, высота закрытой скобки 1,5 мм. Лезвие встроено в кассету. Длина разреза не более 40 мм в зависимости от толщины ткани.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
Предназначен для использования у одного пациента. Не подлежит повторной стерилизации.
Поставляется заряженным, стерильным.</t>
  </si>
  <si>
    <t>Кассеты сменные одноразовые для тканей нормальной толщины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3,5 мм, высота закрытой скобки 1,5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t>
  </si>
  <si>
    <t xml:space="preserve">Кассеты сменные одноразовые для утолщенных тканей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4,5 мм, высота закрытой скобки 2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t>
  </si>
  <si>
    <t>Линейный сшивающий аппарат 55 мм с функцией регулирования высоты закрытия скобок для работы с нормальными, утолщенными и толстыми тканями. Аппарат состоит из опорной и кассетной половин, замыкающихся при помощи запирающего рычага. Наличие механизма регулирования высоты закрытия скобок с 3 вариантами высоты закрытия – для тканей нормальной толщины, утолщенных и толстых тканей. Наличие маркировки, соответствующей каждому варианту высоты закрытия скобок. На одной из браншей имеется метрическая шкала, с шагом деления 5 мм, а также индикаторы дистального края разреза и проксимального края корректного размещения тканей. На опорной бранше имеются лунки для формирования закрытых скобок, конкордантные скобкам в сменной кассете по количеству и расположению. Форма каждой лунки должна обеспечивать трехмерную форму закрытия скобок для формирования равномерной компрессии тканей между ножками закрытых скобок. На дистальном конце опорной бранши расположен выступ для формирования зазора между браншами, соответствующего необходимой высоте закрытия скобок, а также препятствующий выскальзыванию тканей из браншей при прошивании. На кассетной бранше имеются пазы для корректной установки кассеты. Обе половины аппарата имеют опорные плечики для надежного удерживания аппарата при прошивании. Наличие рычага для выравнивания и замыкания половин аппарата. Рычаг прошивания перекидной, для обеспечения возможности прошивания аппаратом с обеих сторон. На проксимальных половинах аппарата имеются индикаторы места установки рычага прошивания в деактивированном положении. Обе половины аппарата и рычаг прошивания имеют противоскользящее покрытие. Наличие фиксирующегося промежуточного положения закрытия браншей для их точной репозиции на ткани, равномерной ее компрессии и предотвращения ее сборивания. Дистальный край прошиванию превышает линию разреза не менее, чем на 1,5 скобки в зависимости от толщины ткани. Аппарат может быть перезаряжен 12 раз универсальными кассетами для аппаратов 55 мм. Предназначен для использования у одного пациента. Не подлежит повторной стерилизации. Поставляется незаряженным, стерильным.</t>
  </si>
  <si>
    <t>Линейный сшивающий аппарат 75 мм с функцией регулирования высоты закрытия скобок для работы с нормальными, утолщенными и толстыми тканями. Аппарат состоит из опорной и кассетной половин, замыкающихся при помощи запирающего рычага. Наличие механизма регулирования высоты закрытия скобок с 3 вариантами высоты закрытия – для тканей нормальной толщины, утолщенных и толстых тканей. Наличие маркировки, соответствующей каждому варианту высоты закрытия скобок. На одной из браншей имеется метрическая шкала, с шагом деления 5 мм, а также индикаторы дистального края разреза и проксимального края корректного размещения тканей. На опорной бранше имеются лунки для формирования закрытых скобок, конкордантные скобкам в сменной кассете по количеству и расположению. Форма каждой лунки должна обеспечивать трехмерную форму закрытия скобок для формирования равномерной компрессии тканей между ножками закрытых скобок. На дистальном конце опорной бранши расположен выступ для формирования зазора между браншами, соответствующего необходимой высоте закрытия скобок, а также препятствующий выскальзыванию тканей из браншей при прошивании. На кассетной бранше имеются пазы для корректной установки кассеты. Обе половины аппарата имеют опорные плечики для надежного удерживания аппарата при прошивании. Наличие рычага для выравнивания и замыкания половин аппарата. Рычаг прошивания перекидной, для обеспечения возможности прошивания аппаратом с обеих сторон. На проксимальных половинах аппарата имеются индикаторы места установки рычага прошивания в деактивированном положении. Обе половины аппарата и рычаг прошивания имеют противоскользящее покрытие. Наличие фиксирующегося промежуточного положения закрытия браншей для их точной репозиции на ткани, равномерной ее компрессии и предотвращения ее сборивания. Дистальный край прошиванию превышает линию разреза не менее, чем на 1,5 скобки в зависимости от толщины ткани. 
Аппарат может быть перезаряжен 12 раз универсальными кассетами для аппаратов 75 мм.
Предназначен для использования у одного пациента. Не подлежит повторной стерилизации. Поставляется незаряженным, стерильным.</t>
  </si>
  <si>
    <t>Универсальная сменная кассета со скобами к аппаратам NTLC55
Кассета сменная одноразовая к линейному сшивающему аппарату 55 мм с регулируемой высотой закрытия скобок.
Кассета содержит 88 скобок, расположенных в два тройных ряда в шахматном порядке, и имеет съемную предохранительную пластину. Длина ножки открытой скобки 4,3 мм, высота закрытой скобки регулируемая, 1,5 мм, 1,8 мм и 2,0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Кассета обеспечивает формирование скобочного шва длиной 61 мм, длина линии разреза – 58 мм. Линия механического шва превышает линию разреза не менее чем на 1,5 скобки в зависимости от толщины ткани.
Наличие в кассете канала для лезвия между тройными рядами скобок. Лезвие выполнено из медицинской стали 400-й серии и встроено в кассету. Для предотвращения повреждения лезвия при транспортировке и травмирования медицинского персонала при установке кассеты над лезвием расположен защитный отсек.
В кассете имеется встроенный механизм блокировки прошивания и рассечения тканей при использованной кассете. 
Предназначена для одноразового использования. Не подлежит повторной стерилизации.
Поставляется заряженной, стерильной, со съемной предохранительной пластиной на рабочей поверхности кассеты.</t>
  </si>
  <si>
    <t>Универсальная сменная кассета со скобами к аппаратам NTLC75
Кассета сменная одноразовая к линейному сшивающему аппарату 75 мм с регулируемой высотой закрытия скобок. 
Кассета содержит 118 скобок, расположенных в два тройных ряда в шахматном порядке, и имеет съемную предохранительную пластину. Длина ножки открытой скобки 4,3 мм, высота закрытой скобки регулируемая, 1,5 мм, 1,8 мм и 2,0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Кассета обеспечивает формирование скобочного шва длиной 81 мм, длина линии разреза –78 мм. Линия механического шва превышает линию разреза не менее чем на 1,5 скобки в зависимости от толщины ткани. 
Наличие в кассете канала для лезвия между тройными рядами скобок. Лезвие выполнено из медицинской стали 400-й серии и встроено в кассету. Для предотвращения повреждения лезвия при транспортировке и травмирования медицинского персонала при установке кассеты, над лезвием расположен защитный отсек. 
В кассете имеется встроенный механизм блокировки прошивания и рассечения тканей при использованной кассете. 
Предназначена для одноразового использования. Не подлежит повторной стерилизации. Поставляется заряженной, стерильной, со съемной предохранительной пластиной на рабочей поверхности кассеты.</t>
  </si>
  <si>
    <t>штука</t>
  </si>
  <si>
    <t>Умурзаков Х.Т.</t>
  </si>
  <si>
    <t>И.о. заведующего отделением онкоурологии</t>
  </si>
  <si>
    <t xml:space="preserve">Шовный материал нерас. Полипропилен. Монофиламентный нерассасывающийся шовный материал из полипропилена. Размер M2 (3-0)  </t>
  </si>
  <si>
    <t>Синтетический нерассасывающийся монофиламентный шовный материал из композиции изотактического кристаллического стереоизомера полипропилена (синтетического линейного полиолефина) и полиэтилена для повышения гладкости и прочности. Размер M2 (3-0) , длина нити  90-95 см,    окрашенный в синий цвет, в пакете 1 нить. Не менее двух игл 17 мм, 1/2 круга,  колющая и   17 мм, 1/2 круга,  колющая.  Обе иглы соединены с нитью в просверленное отверстие для повышения прочности места соединения. Материал игл - особопрочный хром-никель-титановый сплав с повышенным содержанием хрома  с повышенной устойчивостью к необратимой деформации (изгибу) не менее 4,6 Н/cм2  для прошивания плотных тканей.   Шовный  материал упакован в пакет "синтетическая бумага-пленка. Шовный материал свернут овалом на пластиковом носителе для уменьшения эффекта памяти формы с прямым доступом к иглам.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t>
  </si>
  <si>
    <t>Биологический индикатор для медицинской стерилизационной системы «STERRAD NX»</t>
  </si>
  <si>
    <t>упаковка</t>
  </si>
  <si>
    <t>Биологический индикатор для медицинской стерилизационной системы «STERRAD NX». Имеется цветовое кодирование. Легко считывается и интерпретируется через 24 часа. В упаковке 30 биологических индикаторов.</t>
  </si>
  <si>
    <t xml:space="preserve">                 Нәлібаев Р.Ә</t>
  </si>
  <si>
    <t>Сейтбаев Р.Т.</t>
  </si>
  <si>
    <t>Иманғали Д.Қ.</t>
  </si>
  <si>
    <t>Руководитель отдела ГЗ и ЮС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</si>
</sst>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1">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60">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0" borderId="0" xfId="0" applyFont="1" applyAlignment="1">
      <alignment horizontal="left"/>
    </xf>
    <xf numFmtId="0" fontId="9" fillId="0" borderId="0" xfId="0" applyFont="1" applyAlignment="1">
      <alignment horizontal="justify"/>
    </xf>
    <xf numFmtId="0" fontId="9" fillId="0" borderId="0" xfId="0" applyFont="1" applyAlignment="1">
      <alignment horizontal="left"/>
    </xf>
    <xf numFmtId="0" fontId="6" fillId="0" borderId="0" xfId="0" applyFont="1" applyAlignment="1">
      <alignment horizontal="justify"/>
    </xf>
    <xf numFmtId="0" fontId="8" fillId="0" borderId="0" xfId="0" applyFont="1" applyFill="1" applyAlignment="1">
      <alignment horizontal="right"/>
    </xf>
    <xf numFmtId="0" fontId="8" fillId="0" borderId="0" xfId="0" applyFont="1" applyFill="1" applyBorder="1" applyAlignment="1">
      <alignment horizontal="right"/>
    </xf>
    <xf numFmtId="0" fontId="7" fillId="0" borderId="0" xfId="0" applyFont="1" applyFill="1" applyBorder="1"/>
    <xf numFmtId="0" fontId="6" fillId="0" borderId="0" xfId="0" applyFont="1" applyAlignment="1">
      <alignment horizontal="right"/>
    </xf>
    <xf numFmtId="0" fontId="7" fillId="0" borderId="1" xfId="0" applyFont="1" applyFill="1" applyBorder="1" applyAlignment="1">
      <alignment horizontal="center" vertical="center"/>
    </xf>
    <xf numFmtId="0" fontId="7" fillId="0" borderId="1" xfId="0" applyFont="1" applyFill="1" applyBorder="1" applyAlignment="1">
      <alignment horizontal="left"/>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0" fillId="2" borderId="1" xfId="0" applyFont="1" applyFill="1" applyBorder="1" applyAlignment="1">
      <alignment horizontal="center" vertical="center"/>
    </xf>
    <xf numFmtId="0" fontId="10" fillId="0" borderId="1" xfId="0" applyFont="1" applyFill="1" applyBorder="1" applyAlignment="1">
      <alignment horizontal="center" vertical="center"/>
    </xf>
    <xf numFmtId="43" fontId="8" fillId="0" borderId="1" xfId="0" applyNumberFormat="1" applyFont="1" applyFill="1" applyBorder="1" applyAlignment="1">
      <alignment horizontal="right" vertical="center" wrapText="1"/>
    </xf>
    <xf numFmtId="43" fontId="10" fillId="0" borderId="1" xfId="1" applyFont="1" applyFill="1" applyBorder="1" applyAlignment="1">
      <alignment horizontal="right" vertical="center" wrapText="1"/>
    </xf>
    <xf numFmtId="0" fontId="8" fillId="0" borderId="1" xfId="0" applyFont="1" applyFill="1" applyBorder="1" applyAlignment="1">
      <alignment horizontal="left" vertical="top" wrapText="1"/>
    </xf>
    <xf numFmtId="43" fontId="8" fillId="0" borderId="2" xfId="0" applyNumberFormat="1" applyFont="1" applyFill="1" applyBorder="1" applyAlignment="1">
      <alignment horizontal="right" vertical="center" wrapText="1"/>
    </xf>
    <xf numFmtId="0" fontId="10" fillId="2" borderId="2" xfId="0" applyFont="1" applyFill="1" applyBorder="1" applyAlignment="1">
      <alignment horizontal="center" vertical="center"/>
    </xf>
    <xf numFmtId="3" fontId="11" fillId="0" borderId="2" xfId="1" applyNumberFormat="1" applyFont="1" applyFill="1" applyBorder="1" applyAlignment="1">
      <alignment horizontal="center" vertical="center"/>
    </xf>
    <xf numFmtId="43" fontId="11" fillId="0" borderId="2" xfId="1" applyFont="1" applyFill="1" applyBorder="1" applyAlignment="1">
      <alignment horizontal="right" vertical="center" wrapText="1"/>
    </xf>
    <xf numFmtId="0" fontId="7" fillId="0" borderId="3" xfId="0" applyFont="1" applyFill="1" applyBorder="1" applyAlignment="1">
      <alignment horizontal="center" vertical="center"/>
    </xf>
    <xf numFmtId="4" fontId="7" fillId="0" borderId="3" xfId="1" applyNumberFormat="1" applyFont="1" applyFill="1" applyBorder="1" applyAlignment="1">
      <alignment horizontal="right"/>
    </xf>
    <xf numFmtId="4" fontId="7" fillId="0" borderId="3" xfId="1" applyNumberFormat="1" applyFont="1" applyFill="1" applyBorder="1" applyAlignment="1">
      <alignment horizontal="right" vertical="center"/>
    </xf>
    <xf numFmtId="0" fontId="8" fillId="0" borderId="1" xfId="0" applyFont="1" applyFill="1" applyBorder="1" applyAlignment="1">
      <alignment vertical="center"/>
    </xf>
    <xf numFmtId="0" fontId="6" fillId="0" borderId="1" xfId="0" applyFont="1" applyBorder="1" applyAlignment="1">
      <alignment horizontal="center" vertical="center"/>
    </xf>
    <xf numFmtId="4" fontId="6" fillId="0" borderId="1" xfId="0" applyNumberFormat="1" applyFont="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3" fontId="10" fillId="0" borderId="2" xfId="1" applyFont="1" applyFill="1" applyBorder="1" applyAlignment="1">
      <alignment horizontal="right" vertical="center" wrapText="1"/>
    </xf>
    <xf numFmtId="43" fontId="10" fillId="0" borderId="3" xfId="1" applyFont="1" applyFill="1" applyBorder="1" applyAlignment="1">
      <alignment horizontal="right" vertical="center" wrapText="1"/>
    </xf>
    <xf numFmtId="43" fontId="8" fillId="0" borderId="2" xfId="0" applyNumberFormat="1" applyFont="1" applyFill="1" applyBorder="1" applyAlignment="1">
      <alignment horizontal="right" vertical="center" wrapText="1"/>
    </xf>
    <xf numFmtId="43" fontId="8" fillId="0" borderId="3" xfId="0" applyNumberFormat="1"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43" fontId="10" fillId="0" borderId="2" xfId="1" applyFont="1" applyFill="1" applyBorder="1" applyAlignment="1">
      <alignment horizontal="center" vertical="center" wrapText="1"/>
    </xf>
    <xf numFmtId="43" fontId="10" fillId="0" borderId="3" xfId="1" applyFont="1" applyFill="1" applyBorder="1" applyAlignment="1">
      <alignment horizontal="center" vertical="center" wrapText="1"/>
    </xf>
    <xf numFmtId="43" fontId="8" fillId="0" borderId="2" xfId="0" applyNumberFormat="1" applyFont="1" applyFill="1" applyBorder="1" applyAlignment="1">
      <alignment horizontal="center" vertical="center" wrapText="1"/>
    </xf>
    <xf numFmtId="43" fontId="8" fillId="0" borderId="3" xfId="0" applyNumberFormat="1" applyFont="1" applyFill="1" applyBorder="1" applyAlignment="1">
      <alignment horizontal="center" vertical="center" wrapText="1"/>
    </xf>
  </cellXfs>
  <cellStyles count="21">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1"/>
  <sheetViews>
    <sheetView tabSelected="1" view="pageBreakPreview" topLeftCell="A16" zoomScale="70" zoomScaleNormal="100" zoomScaleSheetLayoutView="70" workbookViewId="0">
      <selection activeCell="C15" sqref="C15"/>
    </sheetView>
  </sheetViews>
  <sheetFormatPr defaultColWidth="8.7109375" defaultRowHeight="26.25" customHeight="1" x14ac:dyDescent="0.25"/>
  <cols>
    <col min="1" max="1" width="8.5703125" style="6" bestFit="1" customWidth="1"/>
    <col min="2" max="2" width="76.28515625" style="7" customWidth="1"/>
    <col min="3" max="3" width="75.5703125" style="8" customWidth="1"/>
    <col min="4" max="4" width="12.85546875" style="9" customWidth="1"/>
    <col min="5" max="5" width="14.7109375" style="10" customWidth="1"/>
    <col min="6" max="6" width="15.7109375" style="10" customWidth="1"/>
    <col min="7" max="7" width="21.85546875" style="16"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40" t="s">
        <v>14</v>
      </c>
      <c r="B1" s="40"/>
      <c r="C1" s="40"/>
      <c r="D1" s="40"/>
      <c r="E1" s="40"/>
      <c r="F1" s="40"/>
      <c r="G1" s="40"/>
      <c r="H1" s="2"/>
      <c r="I1" s="2"/>
      <c r="J1" s="2"/>
      <c r="K1" s="2"/>
      <c r="L1" s="2"/>
      <c r="M1" s="2"/>
      <c r="N1" s="2"/>
      <c r="O1" s="2"/>
    </row>
    <row r="2" spans="1:15" ht="26.25" customHeight="1" x14ac:dyDescent="0.25">
      <c r="A2" s="41" t="s">
        <v>12</v>
      </c>
      <c r="B2" s="41" t="s">
        <v>11</v>
      </c>
      <c r="C2" s="41" t="s">
        <v>13</v>
      </c>
      <c r="D2" s="41" t="s">
        <v>0</v>
      </c>
      <c r="E2" s="41" t="s">
        <v>1</v>
      </c>
      <c r="F2" s="41" t="s">
        <v>2</v>
      </c>
      <c r="G2" s="40" t="s">
        <v>3</v>
      </c>
    </row>
    <row r="3" spans="1:15" s="4" customFormat="1" ht="26.25" customHeight="1" x14ac:dyDescent="0.25">
      <c r="A3" s="41"/>
      <c r="B3" s="41"/>
      <c r="C3" s="41"/>
      <c r="D3" s="41"/>
      <c r="E3" s="41"/>
      <c r="F3" s="41"/>
      <c r="G3" s="40"/>
      <c r="H3" s="3"/>
    </row>
    <row r="4" spans="1:15" s="4" customFormat="1" ht="408.75" customHeight="1" x14ac:dyDescent="0.25">
      <c r="A4" s="46">
        <v>1</v>
      </c>
      <c r="B4" s="48" t="s">
        <v>16</v>
      </c>
      <c r="C4" s="50" t="s">
        <v>23</v>
      </c>
      <c r="D4" s="52" t="s">
        <v>30</v>
      </c>
      <c r="E4" s="54">
        <v>2</v>
      </c>
      <c r="F4" s="42">
        <v>325000</v>
      </c>
      <c r="G4" s="44">
        <f t="shared" ref="G4:G14" si="0">E4*F4</f>
        <v>650000</v>
      </c>
      <c r="H4" s="3"/>
    </row>
    <row r="5" spans="1:15" s="4" customFormat="1" ht="73.5" customHeight="1" x14ac:dyDescent="0.25">
      <c r="A5" s="47"/>
      <c r="B5" s="49"/>
      <c r="C5" s="51"/>
      <c r="D5" s="53"/>
      <c r="E5" s="55"/>
      <c r="F5" s="43"/>
      <c r="G5" s="45"/>
      <c r="H5" s="3"/>
    </row>
    <row r="6" spans="1:15" s="4" customFormat="1" ht="212.25" customHeight="1" x14ac:dyDescent="0.25">
      <c r="A6" s="22">
        <v>2</v>
      </c>
      <c r="B6" s="23" t="s">
        <v>17</v>
      </c>
      <c r="C6" s="24" t="s">
        <v>24</v>
      </c>
      <c r="D6" s="25" t="s">
        <v>30</v>
      </c>
      <c r="E6" s="26">
        <v>30</v>
      </c>
      <c r="F6" s="28">
        <v>150000</v>
      </c>
      <c r="G6" s="27">
        <f t="shared" si="0"/>
        <v>4500000</v>
      </c>
      <c r="H6" s="3"/>
    </row>
    <row r="7" spans="1:15" s="4" customFormat="1" ht="210.75" customHeight="1" x14ac:dyDescent="0.25">
      <c r="A7" s="22">
        <v>3</v>
      </c>
      <c r="B7" s="23" t="s">
        <v>18</v>
      </c>
      <c r="C7" s="24" t="s">
        <v>25</v>
      </c>
      <c r="D7" s="25" t="s">
        <v>30</v>
      </c>
      <c r="E7" s="26">
        <v>30</v>
      </c>
      <c r="F7" s="28">
        <v>150000</v>
      </c>
      <c r="G7" s="27">
        <f t="shared" si="0"/>
        <v>4500000</v>
      </c>
      <c r="H7" s="3"/>
    </row>
    <row r="8" spans="1:15" s="4" customFormat="1" ht="409.5" customHeight="1" x14ac:dyDescent="0.25">
      <c r="A8" s="46">
        <v>4</v>
      </c>
      <c r="B8" s="48" t="s">
        <v>19</v>
      </c>
      <c r="C8" s="50" t="s">
        <v>26</v>
      </c>
      <c r="D8" s="52" t="s">
        <v>30</v>
      </c>
      <c r="E8" s="54">
        <v>5</v>
      </c>
      <c r="F8" s="56">
        <v>115000</v>
      </c>
      <c r="G8" s="58">
        <f t="shared" si="0"/>
        <v>575000</v>
      </c>
      <c r="H8" s="3"/>
    </row>
    <row r="9" spans="1:15" s="4" customFormat="1" ht="27.75" customHeight="1" x14ac:dyDescent="0.25">
      <c r="A9" s="47"/>
      <c r="B9" s="49"/>
      <c r="C9" s="51"/>
      <c r="D9" s="53"/>
      <c r="E9" s="55"/>
      <c r="F9" s="57"/>
      <c r="G9" s="59"/>
      <c r="H9" s="3"/>
    </row>
    <row r="10" spans="1:15" s="4" customFormat="1" ht="409.5" customHeight="1" x14ac:dyDescent="0.25">
      <c r="A10" s="46">
        <v>5</v>
      </c>
      <c r="B10" s="48" t="s">
        <v>20</v>
      </c>
      <c r="C10" s="50" t="s">
        <v>27</v>
      </c>
      <c r="D10" s="52" t="s">
        <v>30</v>
      </c>
      <c r="E10" s="54">
        <v>5</v>
      </c>
      <c r="F10" s="42">
        <v>115000</v>
      </c>
      <c r="G10" s="44">
        <f t="shared" si="0"/>
        <v>575000</v>
      </c>
      <c r="H10" s="3"/>
    </row>
    <row r="11" spans="1:15" s="4" customFormat="1" ht="42" customHeight="1" x14ac:dyDescent="0.25">
      <c r="A11" s="47"/>
      <c r="B11" s="49"/>
      <c r="C11" s="51"/>
      <c r="D11" s="53"/>
      <c r="E11" s="55"/>
      <c r="F11" s="43"/>
      <c r="G11" s="45"/>
      <c r="H11" s="3"/>
    </row>
    <row r="12" spans="1:15" s="4" customFormat="1" ht="330.75" customHeight="1" x14ac:dyDescent="0.25">
      <c r="A12" s="22">
        <v>6</v>
      </c>
      <c r="B12" s="23" t="s">
        <v>21</v>
      </c>
      <c r="C12" s="24" t="s">
        <v>28</v>
      </c>
      <c r="D12" s="25" t="s">
        <v>30</v>
      </c>
      <c r="E12" s="26">
        <v>30</v>
      </c>
      <c r="F12" s="28">
        <v>55000</v>
      </c>
      <c r="G12" s="27">
        <f t="shared" si="0"/>
        <v>1650000</v>
      </c>
      <c r="H12" s="3"/>
    </row>
    <row r="13" spans="1:15" s="4" customFormat="1" ht="316.5" customHeight="1" x14ac:dyDescent="0.25">
      <c r="A13" s="22">
        <v>7</v>
      </c>
      <c r="B13" s="23" t="s">
        <v>22</v>
      </c>
      <c r="C13" s="24" t="s">
        <v>29</v>
      </c>
      <c r="D13" s="25" t="s">
        <v>30</v>
      </c>
      <c r="E13" s="26">
        <v>20</v>
      </c>
      <c r="F13" s="28">
        <v>55000</v>
      </c>
      <c r="G13" s="27">
        <f t="shared" si="0"/>
        <v>1100000</v>
      </c>
      <c r="H13" s="3"/>
    </row>
    <row r="14" spans="1:15" s="4" customFormat="1" ht="276" customHeight="1" x14ac:dyDescent="0.25">
      <c r="A14" s="22">
        <v>8</v>
      </c>
      <c r="B14" s="29" t="s">
        <v>33</v>
      </c>
      <c r="C14" s="29" t="s">
        <v>34</v>
      </c>
      <c r="D14" s="31" t="s">
        <v>30</v>
      </c>
      <c r="E14" s="32">
        <v>154</v>
      </c>
      <c r="F14" s="33">
        <f>1425*1.07</f>
        <v>1524.75</v>
      </c>
      <c r="G14" s="30">
        <f t="shared" si="0"/>
        <v>234811.5</v>
      </c>
      <c r="H14" s="3"/>
    </row>
    <row r="15" spans="1:15" s="4" customFormat="1" ht="72" customHeight="1" x14ac:dyDescent="0.25">
      <c r="A15" s="22">
        <v>9</v>
      </c>
      <c r="B15" s="29" t="s">
        <v>35</v>
      </c>
      <c r="C15" s="29" t="s">
        <v>37</v>
      </c>
      <c r="D15" s="37" t="s">
        <v>36</v>
      </c>
      <c r="E15" s="38">
        <v>2</v>
      </c>
      <c r="F15" s="39">
        <v>97370</v>
      </c>
      <c r="G15" s="39">
        <v>194740</v>
      </c>
      <c r="H15" s="3"/>
    </row>
    <row r="16" spans="1:15" s="5" customFormat="1" ht="26.25" customHeight="1" x14ac:dyDescent="0.25">
      <c r="A16" s="19"/>
      <c r="B16" s="21" t="s">
        <v>15</v>
      </c>
      <c r="C16" s="20"/>
      <c r="D16" s="34"/>
      <c r="E16" s="35"/>
      <c r="F16" s="35"/>
      <c r="G16" s="36">
        <f>SUM(G4:G15)</f>
        <v>13979551.5</v>
      </c>
      <c r="H16" s="1"/>
    </row>
    <row r="17" spans="1:10" ht="26.25" customHeight="1" x14ac:dyDescent="0.25">
      <c r="H17" s="11"/>
    </row>
    <row r="18" spans="1:10" ht="15.75" x14ac:dyDescent="0.25">
      <c r="A18" s="17" t="s">
        <v>4</v>
      </c>
      <c r="C18" s="3"/>
      <c r="G18" s="15" t="s">
        <v>38</v>
      </c>
      <c r="H18" s="11"/>
    </row>
    <row r="19" spans="1:10" ht="15.75" x14ac:dyDescent="0.25">
      <c r="A19" s="17"/>
      <c r="C19" s="3"/>
      <c r="G19" s="15"/>
      <c r="H19" s="11"/>
    </row>
    <row r="20" spans="1:10" ht="15.75" x14ac:dyDescent="0.25">
      <c r="A20" s="7" t="s">
        <v>8</v>
      </c>
      <c r="C20" s="3"/>
      <c r="G20" s="16" t="s">
        <v>39</v>
      </c>
      <c r="H20" s="11"/>
    </row>
    <row r="21" spans="1:10" ht="17.25" customHeight="1" x14ac:dyDescent="0.25">
      <c r="A21" s="7"/>
      <c r="C21" s="3"/>
      <c r="H21" s="11"/>
    </row>
    <row r="22" spans="1:10" ht="15.75" x14ac:dyDescent="0.25">
      <c r="A22" s="7" t="s">
        <v>5</v>
      </c>
      <c r="C22" s="3"/>
      <c r="H22" s="11"/>
    </row>
    <row r="23" spans="1:10" ht="15.75" x14ac:dyDescent="0.25">
      <c r="A23" s="3" t="s">
        <v>32</v>
      </c>
      <c r="C23" s="3"/>
      <c r="G23" s="16" t="s">
        <v>31</v>
      </c>
      <c r="H23" s="11"/>
    </row>
    <row r="24" spans="1:10" ht="15.75" x14ac:dyDescent="0.25">
      <c r="A24" s="3" t="s">
        <v>10</v>
      </c>
      <c r="C24" s="3"/>
      <c r="G24" s="16" t="s">
        <v>9</v>
      </c>
      <c r="H24" s="11"/>
    </row>
    <row r="25" spans="1:10" ht="15.75" x14ac:dyDescent="0.25">
      <c r="A25" s="3" t="s">
        <v>41</v>
      </c>
      <c r="C25" s="3"/>
      <c r="G25" s="18" t="s">
        <v>40</v>
      </c>
      <c r="H25" s="11"/>
    </row>
    <row r="26" spans="1:10" ht="17.25" customHeight="1" x14ac:dyDescent="0.25">
      <c r="A26" s="12"/>
      <c r="C26" s="3"/>
      <c r="H26" s="11"/>
    </row>
    <row r="27" spans="1:10" ht="15.75" x14ac:dyDescent="0.25">
      <c r="A27" s="11" t="s">
        <v>6</v>
      </c>
      <c r="C27" s="3"/>
      <c r="D27" s="1"/>
      <c r="E27" s="13"/>
      <c r="F27" s="13"/>
      <c r="G27" s="15" t="s">
        <v>7</v>
      </c>
      <c r="H27" s="11"/>
      <c r="I27" s="13"/>
      <c r="J27" s="13"/>
    </row>
    <row r="28" spans="1:10" ht="26.25" customHeight="1" x14ac:dyDescent="0.25">
      <c r="B28" s="14"/>
      <c r="C28" s="1"/>
      <c r="D28" s="1"/>
      <c r="E28" s="1"/>
      <c r="F28" s="1"/>
      <c r="G28" s="18"/>
      <c r="H28" s="11"/>
      <c r="I28" s="1"/>
      <c r="J28" s="1"/>
    </row>
    <row r="29" spans="1:10" ht="26.25" customHeight="1" x14ac:dyDescent="0.25">
      <c r="B29" s="3"/>
      <c r="C29" s="1"/>
      <c r="D29" s="1"/>
      <c r="E29" s="11"/>
      <c r="F29" s="11"/>
      <c r="G29" s="18"/>
      <c r="H29" s="11"/>
      <c r="I29" s="11"/>
      <c r="J29" s="11"/>
    </row>
    <row r="30" spans="1:10" ht="26.25" customHeight="1" x14ac:dyDescent="0.25">
      <c r="B30" s="11"/>
      <c r="C30" s="1"/>
      <c r="D30" s="1"/>
      <c r="E30" s="11"/>
      <c r="F30" s="11"/>
      <c r="G30" s="18"/>
      <c r="H30" s="11"/>
      <c r="I30" s="11"/>
      <c r="J30" s="11"/>
    </row>
    <row r="31" spans="1:10" ht="26.25" customHeight="1" x14ac:dyDescent="0.25">
      <c r="B31" s="11"/>
      <c r="C31" s="1"/>
      <c r="D31" s="1"/>
      <c r="E31" s="11"/>
      <c r="F31" s="11"/>
      <c r="G31" s="18"/>
      <c r="H31" s="11"/>
      <c r="I31" s="11"/>
      <c r="J31" s="11"/>
    </row>
    <row r="32" spans="1:10" ht="26.25" customHeight="1" x14ac:dyDescent="0.25">
      <c r="B32" s="11"/>
      <c r="C32" s="1"/>
      <c r="D32" s="1"/>
      <c r="E32" s="11"/>
      <c r="F32" s="11"/>
      <c r="G32" s="18"/>
      <c r="I32" s="11"/>
      <c r="J32" s="11"/>
    </row>
    <row r="33" spans="2:10" ht="26.25" customHeight="1" x14ac:dyDescent="0.25">
      <c r="B33" s="11"/>
      <c r="C33" s="1"/>
      <c r="D33" s="1"/>
      <c r="E33" s="11"/>
      <c r="F33" s="11"/>
      <c r="G33" s="18"/>
      <c r="I33" s="11"/>
      <c r="J33" s="11"/>
    </row>
    <row r="34" spans="2:10" ht="26.25" customHeight="1" x14ac:dyDescent="0.25">
      <c r="B34" s="11"/>
      <c r="C34" s="1"/>
      <c r="D34" s="1"/>
      <c r="E34" s="11"/>
      <c r="F34" s="11"/>
      <c r="G34" s="18"/>
      <c r="I34" s="11"/>
      <c r="J34" s="11"/>
    </row>
    <row r="35" spans="2:10" ht="26.25" customHeight="1" x14ac:dyDescent="0.25">
      <c r="B35" s="11"/>
      <c r="C35" s="1"/>
      <c r="D35" s="1"/>
      <c r="E35" s="11"/>
      <c r="F35" s="11"/>
      <c r="G35" s="18"/>
      <c r="I35" s="11"/>
      <c r="J35" s="11"/>
    </row>
    <row r="36" spans="2:10" ht="26.25" customHeight="1" x14ac:dyDescent="0.25">
      <c r="B36" s="11"/>
      <c r="C36" s="1"/>
      <c r="D36" s="1"/>
      <c r="E36" s="11"/>
      <c r="F36" s="11"/>
      <c r="G36" s="18"/>
      <c r="I36" s="11"/>
      <c r="J36" s="11"/>
    </row>
    <row r="37" spans="2:10" ht="26.25" customHeight="1" x14ac:dyDescent="0.25">
      <c r="B37" s="11"/>
      <c r="C37" s="1"/>
      <c r="D37" s="1"/>
      <c r="E37" s="11"/>
      <c r="F37" s="11"/>
      <c r="G37" s="18"/>
      <c r="I37" s="11"/>
      <c r="J37" s="11"/>
    </row>
    <row r="38" spans="2:10" ht="26.25" customHeight="1" x14ac:dyDescent="0.25">
      <c r="B38" s="11"/>
      <c r="C38" s="1"/>
      <c r="D38" s="1"/>
      <c r="E38" s="11"/>
      <c r="F38" s="11"/>
      <c r="G38" s="18"/>
      <c r="I38" s="11"/>
      <c r="J38" s="11"/>
    </row>
    <row r="39" spans="2:10" ht="26.25" customHeight="1" x14ac:dyDescent="0.25">
      <c r="B39" s="11"/>
      <c r="C39" s="1"/>
      <c r="D39" s="1"/>
      <c r="E39" s="11"/>
      <c r="F39" s="11"/>
      <c r="G39" s="18"/>
      <c r="I39" s="11"/>
      <c r="J39" s="11"/>
    </row>
    <row r="40" spans="2:10" ht="26.25" customHeight="1" x14ac:dyDescent="0.25">
      <c r="B40" s="11"/>
      <c r="C40" s="1"/>
      <c r="D40" s="1"/>
      <c r="E40" s="11"/>
      <c r="F40" s="11"/>
      <c r="G40" s="18"/>
      <c r="I40" s="11"/>
      <c r="J40" s="11"/>
    </row>
    <row r="41" spans="2:10" ht="26.25" customHeight="1" x14ac:dyDescent="0.25">
      <c r="B41" s="11"/>
      <c r="C41" s="1"/>
      <c r="D41" s="1"/>
      <c r="E41" s="11"/>
      <c r="F41" s="11"/>
      <c r="G41" s="18"/>
      <c r="I41" s="11"/>
      <c r="J41" s="11"/>
    </row>
  </sheetData>
  <mergeCells count="29">
    <mergeCell ref="F10:F11"/>
    <mergeCell ref="G10:G11"/>
    <mergeCell ref="A10:A11"/>
    <mergeCell ref="B10:B11"/>
    <mergeCell ref="C10:C11"/>
    <mergeCell ref="D10:D11"/>
    <mergeCell ref="E10:E11"/>
    <mergeCell ref="F4:F5"/>
    <mergeCell ref="G4:G5"/>
    <mergeCell ref="A8:A9"/>
    <mergeCell ref="B8:B9"/>
    <mergeCell ref="C8:C9"/>
    <mergeCell ref="D8:D9"/>
    <mergeCell ref="E8:E9"/>
    <mergeCell ref="F8:F9"/>
    <mergeCell ref="G8:G9"/>
    <mergeCell ref="A4:A5"/>
    <mergeCell ref="B4:B5"/>
    <mergeCell ref="C4:C5"/>
    <mergeCell ref="D4:D5"/>
    <mergeCell ref="E4:E5"/>
    <mergeCell ref="A1:G1"/>
    <mergeCell ref="F2:F3"/>
    <mergeCell ref="G2:G3"/>
    <mergeCell ref="A2:A3"/>
    <mergeCell ref="B2:B3"/>
    <mergeCell ref="C2:C3"/>
    <mergeCell ref="D2:D3"/>
    <mergeCell ref="E2:E3"/>
  </mergeCells>
  <pageMargins left="0.23622047244094491" right="0" top="0.74803149606299213" bottom="0" header="0.31496062992125984" footer="0.31496062992125984"/>
  <pageSetup paperSize="9" scale="61" fitToHeight="0" orientation="landscape" r:id="rId1"/>
  <rowBreaks count="3" manualBreakCount="3">
    <brk id="12" max="7" man="1"/>
    <brk id="16" max="7" man="1"/>
    <brk id="2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2021-04-02T06:06:57Z</cp:lastPrinted>
  <dcterms:created xsi:type="dcterms:W3CDTF">2019-01-26T07:17:42Z</dcterms:created>
  <dcterms:modified xsi:type="dcterms:W3CDTF">2022-04-25T09:13:02Z</dcterms:modified>
</cp:coreProperties>
</file>