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1c\MOST_002\Документы ГЗ\ЛС и ИМН\2021\Объявления 2021 г\20 от 16.03.2021г\"/>
    </mc:Choice>
  </mc:AlternateContent>
  <bookViews>
    <workbookView xWindow="0" yWindow="0" windowWidth="20490" windowHeight="7620"/>
  </bookViews>
  <sheets>
    <sheet name="реагенты"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реагенты!$A$1:$G$45</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workbook>
</file>

<file path=xl/calcChain.xml><?xml version="1.0" encoding="utf-8"?>
<calcChain xmlns="http://schemas.openxmlformats.org/spreadsheetml/2006/main">
  <c r="G39" i="1" l="1"/>
  <c r="G40" i="1"/>
  <c r="G22" i="1"/>
  <c r="G23" i="1"/>
  <c r="G24" i="1"/>
  <c r="G25" i="1"/>
  <c r="G26" i="1"/>
  <c r="G27" i="1"/>
  <c r="G28" i="1"/>
  <c r="G29" i="1"/>
  <c r="G30" i="1"/>
  <c r="G31" i="1"/>
  <c r="G20" i="1"/>
  <c r="G19" i="1"/>
  <c r="G36" i="1"/>
  <c r="G37" i="1"/>
  <c r="G38" i="1"/>
  <c r="G34" i="1"/>
  <c r="G35" i="1"/>
  <c r="G33" i="1"/>
  <c r="G8" i="1"/>
  <c r="G9" i="1"/>
  <c r="G7" i="1"/>
  <c r="G32" i="1" l="1"/>
  <c r="G6" i="1"/>
  <c r="G21" i="1"/>
  <c r="G18" i="1"/>
  <c r="G17" i="1"/>
  <c r="G16" i="1"/>
  <c r="G15" i="1"/>
  <c r="G14" i="1"/>
  <c r="G13" i="1"/>
  <c r="G12" i="1"/>
  <c r="G11" i="1"/>
  <c r="G10" i="1" l="1"/>
  <c r="G41" i="1" s="1"/>
</calcChain>
</file>

<file path=xl/sharedStrings.xml><?xml version="1.0" encoding="utf-8"?>
<sst xmlns="http://schemas.openxmlformats.org/spreadsheetml/2006/main" count="108" uniqueCount="81">
  <si>
    <t>Приложение 1</t>
  </si>
  <si>
    <t>Перечень закупаемых товаров</t>
  </si>
  <si>
    <t>№ Лота</t>
  </si>
  <si>
    <t>Наименование лота</t>
  </si>
  <si>
    <t>Ед изм</t>
  </si>
  <si>
    <t>Кол-во</t>
  </si>
  <si>
    <t>Цена, тенге</t>
  </si>
  <si>
    <t>Сумма, тенге</t>
  </si>
  <si>
    <t>* \примечание:</t>
  </si>
  <si>
    <t>Описание лекарственного средства и медицинского изделия (краткая характеристика)</t>
  </si>
  <si>
    <t>набор</t>
  </si>
  <si>
    <t>Сумма закупа</t>
  </si>
  <si>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</si>
  <si>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Альфа-амилаза (AMS)</t>
  </si>
  <si>
    <t>Холестерин  (CHOL/TC)</t>
  </si>
  <si>
    <t>Гаммаглютаминтрансфераза (GGT)</t>
  </si>
  <si>
    <t>Магний (MG)</t>
  </si>
  <si>
    <t>Фосфор (Р)</t>
  </si>
  <si>
    <t>Моющий раствор Detergent CD80</t>
  </si>
  <si>
    <t>флакон</t>
  </si>
  <si>
    <t>Изотонический разбавитель М52</t>
  </si>
  <si>
    <t>канистра</t>
  </si>
  <si>
    <t xml:space="preserve">Набор контрольных растворов </t>
  </si>
  <si>
    <t>Двухкомпонентный набор реагентов для определения AMS. Объем рабочего раствора не менее 48мл.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</si>
  <si>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Однокомпонентный набор реагентов для определения CHOL/TC.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</si>
  <si>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Двухкомпонентный набор реагентов для определения GGT.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</si>
  <si>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Однокомпонентный набор реагентов для определения MG.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</si>
  <si>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Однокомпонентный набор реагентов для определения Р.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 должен быть полностью адаптирован для реагентной карусели анализатора и снабжен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 Для автоматического биохимического анализатора закрытого типа BS-200E</t>
  </si>
  <si>
    <t>Одноуровневый мультикалибратор для однокомпонентных и двухкомпонентных тестов. Лиофильно высушенная сыворотка с аттестованными значениями аналитов для калибровки тестов: GOT/ALT, GOT/AST, ALB, AMS, GGT, GLU-GodPap, FE, CREA-J, LDH, MG, BUN/UREA, TP, TBIL/VOX, DBIL/VOX, CHOL/TC, TG, ALP, UA. При разведении лиофильной сыворотки, объем готового калибратора не менее 30мл. Набор мультикалибратора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 Для автоматического биохимического анализатора закрытого типа BS-200E</t>
  </si>
  <si>
    <t>Специальный концентрированный реагент Detergent CD80. Реагент предназначен для приготовления моющего раствора использующегося для промывки блока реакционных кювет, дозирующих зондов, миксера. Готовый раствор не должен обладать коррозийными и окисляющими свойствами при контакте с деталями анализатора. Фасовка концентрата должна быть не менее 1 литра. Должно хватать для приготовления не менее чем 15 литров моющего раствора. Для автоматического биохимического анализатора закрытого типа BS-200E</t>
  </si>
  <si>
    <t>Диагностические реагенты для автоматического гематологического анализатора закрытого типа BС-5000</t>
  </si>
  <si>
    <t>Диагностические реагенты для автоматического биохимического анализатора закрытого типа BS-200E</t>
  </si>
  <si>
    <t>Специальный разбавитель марки М52 D, предназначенный для разведения цельной крови при подсчете форменных элементов. В составе не должно содержаться никаких вредных веществ. Наличие специальных антибактериальных присадок должно позволять использовать данный разбавитель в течение всего срока хранения указанного на упаковке. Упаковка должна быть маркирована специальным штриховым кодом совместимым со считывателем для закрытой гематологический системы. .Объем упаковки не менее 20 литров.Для автоматического гематологического анализатора закрытого типа ВС-5000.</t>
  </si>
  <si>
    <t>Набор марки В55 предназначен для ежедневного проведения внутрилабораторного контроля точности измерений на приборах использующих в работе базовые реагенты М58. Набор должен состоять из трех флаконов, емкостью не менее 3,5мл каждый. Контрольные растворы предоставляют проверенные контрольные данные не менее чем по двенадцати  клинического анализа крови плюс дополнительные аналитические параметры, относящиеся к трехвершинной кривой распределения эритроцитов и тромбоцитов.  Наличие аттестованных референтных параметров соответствующих низким, нормальным и высоким показателям указанным во вкладыше, который прилагается к набору. Дополнительно вкладыш должен иметь специальный штриховой код совместимый со считывателем для закрытой гематологической системы для автоматического ввода референтных параметров в память прибора.Для автоматического гематологического анализатора закрытого типа ВС-5000.</t>
  </si>
  <si>
    <t>Сывороточный мультикалибратор Multi Sera Calibrator(10*3)</t>
  </si>
  <si>
    <t>CELLPACK 20л из комплекта Автоматический гематологический анализатор XP-300   +5 +30 С (SYSMEX  Europe GmbH)</t>
  </si>
  <si>
    <t>Специальный разбавитель, предназначенный для разведения цельной крови при подсчете форменных элементов. В составе не должно содержаться никаких вредных веществ. Наличие специальных антибактериальных присадок должно позволять использовать данный разбавитель в течение всего срока хранения указанного на упаковке. Упаковка должна быть маркирована специальным штриховым кодом совместимым со считывателем для закрытой системы XP-300.Упаковка не менее 20 литров</t>
  </si>
  <si>
    <t>Stromatolyser-WH  3 х 500 мл  из комплекта Автоматический гематологический анализатор XP 300  +2 +35 C (Sysmex Europe GMBH)</t>
  </si>
  <si>
    <t>Специальный жидкий реагент, предназначенный для лизирования эритроцитов при подсчете гемоглобина. В составе не должны содержаться цианиды и азиды. Упаковка должна быть маркирована специальным штриховым кодом совместимым со считывателем для закрытой системы XP-300. Упаковка не менее 3*500мл, совместимая со специальным держателем в приборе.</t>
  </si>
  <si>
    <t>упаковка</t>
  </si>
  <si>
    <t>Данный раствор предназначен для ежедневного проведения внутрилабораторного контроля точности измерений на приборах использующих в работе базовые реагенты ХР-300. Контрольный раствор предоставляет проверенные контрольные данные не менее чем по восьми клинического анализа крови плюс дополнительные аналитические параметры, относящиеся к трехвершинной кривой распределения лейкоцитов и гистограммам эритроцитов и тромбоцитов.  Флакон не менее 1,5мл. Наличие аттестованных референтных параметров соответствующих высоким, низким и нормальным показателям указанным во вкладыше, который прилагается к упаковке. Дополнительно вкладыш должен иметь специальный штриховой код совместимый со считывателем для закрытой системы XP-300 для автоматического ввода референтных параметров в память прибора.</t>
  </si>
  <si>
    <t>Контрольная кровь на Sysmex: 1)EIGHTCHECK-3WP H 1.5 мл из комплекта Автоматический гематологический анализатор XP 300 +2 +8 C (Sysmex Corporation) 2)EIGHTCHECK-3WP L 1.5 мл из комплекта автоматический гематологический анализатор ХP 300  +2 +8С (Sysmex Corporation)</t>
  </si>
  <si>
    <t>Реагенты на гематологический анализатор  Sysmex XP-300</t>
  </si>
  <si>
    <t>Реактивы для исследования  системы гемостаза  ручным методом  и на коагулометре TS-4000</t>
  </si>
  <si>
    <t>АПТВ-тест (100 определений)</t>
  </si>
  <si>
    <t>Набор АПТВ-тест предназначен для выполнения базовой методики исследования системы гемостаза - определения активированного парциального (частичного) тромбоп­лас­ти­но­во­го времени (АПТВ или АЧТВ).Состав набора:  Кефалин (лиофильно высушенный фосфолипидный компонент), на 1 мл - 2 фл., Каолин (концентрированная суспензия 40:1 в дистиллированной воде), 1 мл - 1 фл.,  Буфер трис-НСI (концентрированный 20:1 раствор, 1 М),  2 мл  - 1 фл. ,. Кальция хлорид (концентрированный 20:1 раствор, 0,5 М), 2 мл - 1 фл. Набор рассчитан на проведение не менее 100-200 анализов при расходе рабочих растворов реагентов по 0,1-0,05 мл на 1 анализ</t>
  </si>
  <si>
    <t>Техфибриноген ( на 100 определений)</t>
  </si>
  <si>
    <t>Набор предназначен для быстрого количественного определения содержания фибриногена в плазме крови ( хронометрический метод по Клаусс на коагулометре)</t>
  </si>
  <si>
    <t>Шарики стальные для фиксации времени образования сгустка ( на коагулометр TS-4000)</t>
  </si>
  <si>
    <t>Кюветы реакционные ( на коагулометр TS-4000)</t>
  </si>
  <si>
    <t>Тест-полоски "АККУ-ЧЕК" Актив №50</t>
  </si>
  <si>
    <t>Набор рассчитан на проведение 200 анализов при расходе раствора фенантролина по 0,1 мл на 1 анализ.</t>
  </si>
  <si>
    <t>Иктофан № 50</t>
  </si>
  <si>
    <t>Мочевые тест-полоски для визуального определения</t>
  </si>
  <si>
    <t>Натриевая соль х.ч (хлорид натрия)</t>
  </si>
  <si>
    <t>Брилиант кризиловый синий ( 50 мл)</t>
  </si>
  <si>
    <t>Метиленовая синька (ХЧ)</t>
  </si>
  <si>
    <t xml:space="preserve">Бромтимоловый синий </t>
  </si>
  <si>
    <t>кг</t>
  </si>
  <si>
    <t>грамм</t>
  </si>
  <si>
    <t>порошок ЧДА</t>
  </si>
  <si>
    <t>готовая краска</t>
  </si>
  <si>
    <t>Реагенты</t>
  </si>
  <si>
    <t>Папаниколау гематоксилин Гарриса</t>
  </si>
  <si>
    <t>Папаниколау OG-6</t>
  </si>
  <si>
    <t>Папаниколау ЕА - 50</t>
  </si>
  <si>
    <t>Краситель темно синего цвета в стеклянной темной бутылке по 0,5л</t>
  </si>
  <si>
    <t>Краситель оранжевого цвета в стеклянной темной бутылке по 0,5л</t>
  </si>
  <si>
    <t>Краситель зеленого цвета в стеклянной  темной  бутылке по 0,5л</t>
  </si>
  <si>
    <t>литр</t>
  </si>
  <si>
    <t>Bio Mount HM (Био-маунт во флаконе по 500мл)</t>
  </si>
  <si>
    <t>Формалин 10% (по 10,0 л в канистрах)</t>
  </si>
  <si>
    <t>Криоспрей (флакон по 150 мл)</t>
  </si>
  <si>
    <t>Синтетическая монтирующая среда для приготовления цитологических препаратов 500мл. Для мануального метода</t>
  </si>
  <si>
    <t>(по 10,0 л в канистрах)</t>
  </si>
  <si>
    <t>(флакон по 150 мл)</t>
  </si>
  <si>
    <t>Hematoxylin,DakoUp to3000test,(1 L)</t>
  </si>
  <si>
    <t>Готовые к использованию Dako реагенты поставляются в закрытых контейнерах, с уникальной конструкцией формы бутыля, доступная только для Dako CoverStainer, скошенный край с тыльной стороны, прозрачной полосой с градуировкой на фронтальной стороне. Специальной крышкой оснащенной отверстиями для трубок помпы Dako CoverStainer.Hematoxylin, Dako, Up to 6000 tests, 1 L.</t>
  </si>
  <si>
    <t>Подсинивающий буфер для автоматической станции окрашиванияDako CoverStainer Link(1л)</t>
  </si>
  <si>
    <t>Подсинивающий буфер для автоматической станции окрашивания Dako CoverStainer LinkUp to 6000 tests, 1 L</t>
  </si>
  <si>
    <t>к объявлению 20 от 16.03.2020г.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</si>
</sst>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0.00&quot; &quot;[$руб.-419];[Red]&quot;-&quot;#,##0.00&quot; &quot;[$руб.-419]"/>
    <numFmt numFmtId="166" formatCode="_-* #,##0.00,_₽_-;\-* #,##0.00,_₽_-;_-* \-??\ _₽_-;_-@_-"/>
  </numFmts>
  <fonts count="12" x14ac:knownFonts="1">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1"/>
      <color theme="1"/>
      <name val="Calibri"/>
      <family val="2"/>
      <scheme val="minor"/>
    </font>
    <font>
      <sz val="10"/>
      <name val="Arial"/>
      <family val="2"/>
      <charset val="204"/>
    </font>
    <font>
      <sz val="11"/>
      <color rgb="FF000000"/>
      <name val="Calibri"/>
      <family val="2"/>
      <charset val="204"/>
    </font>
    <font>
      <sz val="9"/>
      <name val="Times New Roman"/>
      <family val="1"/>
      <charset val="204"/>
    </font>
    <font>
      <b/>
      <sz val="9"/>
      <name val="Times New Roman"/>
      <family val="1"/>
      <charset val="204"/>
    </font>
    <font>
      <sz val="9"/>
      <color theme="1"/>
      <name val="Times New Roman"/>
      <family val="1"/>
      <charset val="204"/>
    </font>
    <font>
      <sz val="9"/>
      <color rgb="FF000000"/>
      <name val="Times New Roman"/>
      <family val="1"/>
      <charset val="204"/>
    </font>
    <font>
      <b/>
      <sz val="9"/>
      <color theme="1"/>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24">
    <xf numFmtId="0" fontId="0" fillId="0" borderId="0"/>
    <xf numFmtId="0" fontId="1" fillId="0" borderId="0"/>
    <xf numFmtId="0" fontId="2" fillId="0" borderId="0" applyNumberFormat="0" applyFill="0" applyBorder="0" applyAlignment="0" applyProtection="0"/>
    <xf numFmtId="0" fontId="3" fillId="0" borderId="0"/>
    <xf numFmtId="0" fontId="4" fillId="0" borderId="0"/>
    <xf numFmtId="0" fontId="4"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6" fontId="6" fillId="0" borderId="0" applyBorder="0" applyProtection="0"/>
  </cellStyleXfs>
  <cellXfs count="70">
    <xf numFmtId="0" fontId="0" fillId="0" borderId="0" xfId="0"/>
    <xf numFmtId="0" fontId="7" fillId="0" borderId="0" xfId="1" applyFont="1"/>
    <xf numFmtId="0" fontId="8" fillId="0" borderId="2" xfId="1" applyFont="1" applyBorder="1" applyAlignment="1">
      <alignment horizontal="center" vertical="center" wrapText="1"/>
    </xf>
    <xf numFmtId="3" fontId="7" fillId="0" borderId="2" xfId="22" applyNumberFormat="1" applyFont="1" applyFill="1" applyBorder="1" applyAlignment="1">
      <alignment horizontal="right" vertical="top"/>
    </xf>
    <xf numFmtId="0" fontId="7" fillId="0" borderId="0" xfId="1" applyFont="1" applyFill="1"/>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2" xfId="1" applyFont="1" applyBorder="1" applyAlignment="1">
      <alignment horizontal="center" vertical="center"/>
    </xf>
    <xf numFmtId="0" fontId="9" fillId="0" borderId="2" xfId="0" applyFont="1" applyBorder="1" applyAlignment="1">
      <alignment vertical="center" wrapText="1"/>
    </xf>
    <xf numFmtId="0" fontId="10" fillId="0" borderId="2" xfId="0" applyFont="1" applyBorder="1" applyAlignment="1">
      <alignment horizontal="left" vertical="top" wrapText="1"/>
    </xf>
    <xf numFmtId="0" fontId="9" fillId="0" borderId="2" xfId="0" applyFont="1" applyBorder="1" applyAlignment="1">
      <alignment horizontal="center" vertical="center" wrapText="1"/>
    </xf>
    <xf numFmtId="4" fontId="7" fillId="0" borderId="2" xfId="17" applyNumberFormat="1" applyFont="1" applyBorder="1" applyAlignment="1" applyProtection="1">
      <alignment horizontal="right" vertical="center" wrapText="1"/>
    </xf>
    <xf numFmtId="0" fontId="7" fillId="0" borderId="2" xfId="23" applyNumberFormat="1" applyFont="1" applyBorder="1" applyAlignment="1" applyProtection="1">
      <alignment horizontal="center" vertical="center" wrapText="1"/>
    </xf>
    <xf numFmtId="0" fontId="8" fillId="0" borderId="2" xfId="1" applyFont="1" applyBorder="1"/>
    <xf numFmtId="0" fontId="8" fillId="0" borderId="2" xfId="5" applyFont="1" applyFill="1" applyBorder="1" applyAlignment="1">
      <alignment horizontal="left" vertical="top" wrapText="1"/>
    </xf>
    <xf numFmtId="0" fontId="8" fillId="0" borderId="2" xfId="5" applyFont="1" applyFill="1" applyBorder="1" applyAlignment="1">
      <alignment horizontal="center" vertical="top" wrapText="1"/>
    </xf>
    <xf numFmtId="3" fontId="8" fillId="0" borderId="2" xfId="5" applyNumberFormat="1" applyFont="1" applyFill="1" applyBorder="1" applyAlignment="1">
      <alignment horizontal="right" vertical="top" wrapText="1"/>
    </xf>
    <xf numFmtId="4" fontId="8" fillId="0" borderId="2" xfId="5" applyNumberFormat="1" applyFont="1" applyFill="1" applyBorder="1" applyAlignment="1">
      <alignment horizontal="right" vertical="top"/>
    </xf>
    <xf numFmtId="0" fontId="8" fillId="0" borderId="0" xfId="1" applyFont="1"/>
    <xf numFmtId="0" fontId="7" fillId="0" borderId="0" xfId="1" applyFont="1" applyBorder="1"/>
    <xf numFmtId="0" fontId="7" fillId="0" borderId="0" xfId="5" applyFont="1" applyFill="1" applyBorder="1" applyAlignment="1">
      <alignment horizontal="left" vertical="top" wrapText="1"/>
    </xf>
    <xf numFmtId="0" fontId="7" fillId="0" borderId="0" xfId="5" applyFont="1" applyFill="1" applyBorder="1" applyAlignment="1">
      <alignment horizontal="center" vertical="top" wrapText="1"/>
    </xf>
    <xf numFmtId="0" fontId="7" fillId="0" borderId="0" xfId="5" applyFont="1" applyFill="1" applyBorder="1" applyAlignment="1">
      <alignment horizontal="right" vertical="top" wrapText="1"/>
    </xf>
    <xf numFmtId="4" fontId="7" fillId="0" borderId="0" xfId="5" applyNumberFormat="1" applyFont="1" applyFill="1" applyBorder="1" applyAlignment="1">
      <alignment horizontal="right" vertical="top"/>
    </xf>
    <xf numFmtId="0" fontId="7" fillId="0" borderId="0" xfId="0" applyFont="1" applyFill="1"/>
    <xf numFmtId="43" fontId="8" fillId="0" borderId="2" xfId="22" applyFont="1" applyBorder="1" applyAlignment="1">
      <alignment horizontal="center" vertical="center" wrapText="1"/>
    </xf>
    <xf numFmtId="43" fontId="7" fillId="0" borderId="2" xfId="22" applyFont="1" applyFill="1" applyBorder="1" applyAlignment="1">
      <alignment horizontal="right" vertical="top"/>
    </xf>
    <xf numFmtId="43" fontId="10" fillId="0" borderId="2" xfId="22" applyFont="1" applyBorder="1" applyAlignment="1">
      <alignment horizontal="center" vertical="center" wrapText="1"/>
    </xf>
    <xf numFmtId="43" fontId="8" fillId="0" borderId="2" xfId="22" applyFont="1" applyFill="1" applyBorder="1" applyAlignment="1">
      <alignment horizontal="right" vertical="top" wrapText="1"/>
    </xf>
    <xf numFmtId="43" fontId="7" fillId="0" borderId="0" xfId="22" applyFont="1" applyFill="1" applyBorder="1" applyAlignment="1">
      <alignment horizontal="right" vertical="top" wrapText="1"/>
    </xf>
    <xf numFmtId="0" fontId="7" fillId="0" borderId="2" xfId="1" applyFont="1" applyBorder="1" applyAlignment="1">
      <alignment horizontal="left" vertical="top" wrapText="1"/>
    </xf>
    <xf numFmtId="0" fontId="7" fillId="0" borderId="2" xfId="1" applyFont="1" applyBorder="1" applyAlignment="1">
      <alignment horizontal="left" vertical="center" wrapText="1"/>
    </xf>
    <xf numFmtId="0" fontId="7" fillId="0" borderId="2" xfId="1" applyFont="1" applyBorder="1" applyAlignment="1">
      <alignment horizontal="left" vertical="center"/>
    </xf>
    <xf numFmtId="0" fontId="7" fillId="0" borderId="5" xfId="1" applyFont="1" applyBorder="1" applyAlignment="1">
      <alignment horizontal="center" vertical="center"/>
    </xf>
    <xf numFmtId="0" fontId="7" fillId="0" borderId="3" xfId="1" applyFont="1" applyBorder="1" applyAlignment="1">
      <alignment horizontal="left" vertical="center"/>
    </xf>
    <xf numFmtId="0" fontId="9" fillId="0" borderId="5" xfId="0" applyFont="1" applyBorder="1" applyAlignment="1">
      <alignment horizontal="center" vertical="center" wrapText="1"/>
    </xf>
    <xf numFmtId="0" fontId="10" fillId="0" borderId="2" xfId="0" applyFont="1" applyBorder="1" applyAlignment="1">
      <alignment horizontal="justify" vertical="center"/>
    </xf>
    <xf numFmtId="43" fontId="7" fillId="0" borderId="0" xfId="22" applyFont="1" applyAlignment="1">
      <alignment horizontal="right"/>
    </xf>
    <xf numFmtId="43" fontId="10" fillId="0" borderId="2" xfId="22" applyFont="1" applyBorder="1" applyAlignment="1">
      <alignment horizontal="right" vertical="center" wrapText="1"/>
    </xf>
    <xf numFmtId="43" fontId="7" fillId="0" borderId="2" xfId="22" applyFont="1" applyBorder="1" applyAlignment="1" applyProtection="1">
      <alignment horizontal="right" vertical="center" wrapText="1"/>
    </xf>
    <xf numFmtId="0" fontId="10" fillId="0" borderId="1" xfId="0" applyFont="1" applyBorder="1" applyAlignment="1">
      <alignment horizontal="left" vertical="top" wrapText="1"/>
    </xf>
    <xf numFmtId="0" fontId="7" fillId="2" borderId="2" xfId="0" applyFont="1" applyFill="1" applyBorder="1" applyAlignment="1">
      <alignment vertical="center"/>
    </xf>
    <xf numFmtId="0" fontId="7" fillId="2" borderId="2" xfId="0" applyFont="1" applyFill="1" applyBorder="1" applyAlignment="1">
      <alignment vertical="center" wrapText="1"/>
    </xf>
    <xf numFmtId="0" fontId="7" fillId="2" borderId="2" xfId="0" applyFont="1" applyFill="1" applyBorder="1" applyAlignment="1">
      <alignment horizontal="center" vertical="center"/>
    </xf>
    <xf numFmtId="0" fontId="9" fillId="0" borderId="2" xfId="0" applyFont="1" applyBorder="1" applyAlignment="1">
      <alignment horizontal="justify" vertical="center"/>
    </xf>
    <xf numFmtId="0" fontId="10" fillId="2" borderId="2" xfId="0" applyFont="1" applyFill="1" applyBorder="1" applyAlignment="1">
      <alignment horizontal="justify" vertical="center"/>
    </xf>
    <xf numFmtId="0" fontId="9" fillId="0" borderId="2" xfId="0" applyFont="1" applyBorder="1" applyAlignment="1">
      <alignment horizontal="center" vertical="center"/>
    </xf>
    <xf numFmtId="43" fontId="10" fillId="2" borderId="2" xfId="19" applyFont="1" applyFill="1" applyBorder="1" applyAlignment="1">
      <alignment horizontal="right" vertical="center" wrapText="1"/>
    </xf>
    <xf numFmtId="0" fontId="7" fillId="2" borderId="3" xfId="0" applyFont="1" applyFill="1" applyBorder="1" applyAlignment="1">
      <alignment vertical="center" wrapText="1"/>
    </xf>
    <xf numFmtId="0" fontId="8" fillId="0" borderId="6" xfId="5" applyFont="1" applyFill="1" applyBorder="1" applyAlignment="1">
      <alignment horizontal="left" vertical="top" wrapText="1"/>
    </xf>
    <xf numFmtId="0" fontId="10" fillId="2" borderId="2" xfId="0" applyFont="1" applyFill="1" applyBorder="1" applyAlignment="1">
      <alignment horizontal="justify" vertical="center" wrapText="1"/>
    </xf>
    <xf numFmtId="0" fontId="7" fillId="2" borderId="2" xfId="0" applyFont="1" applyFill="1" applyBorder="1" applyAlignment="1">
      <alignment horizontal="justify" vertical="center"/>
    </xf>
    <xf numFmtId="0" fontId="7" fillId="0" borderId="2" xfId="0" applyFont="1" applyBorder="1" applyAlignment="1">
      <alignment horizontal="center" vertical="center"/>
    </xf>
    <xf numFmtId="43" fontId="7" fillId="2" borderId="2" xfId="19" applyFont="1" applyFill="1" applyBorder="1" applyAlignment="1">
      <alignment horizontal="right" vertical="center" wrapText="1"/>
    </xf>
    <xf numFmtId="4" fontId="8" fillId="0" borderId="2" xfId="22" applyNumberFormat="1" applyFont="1" applyFill="1" applyBorder="1" applyAlignment="1">
      <alignment horizontal="right" vertical="center"/>
    </xf>
    <xf numFmtId="4" fontId="8" fillId="0" borderId="2" xfId="17" applyNumberFormat="1" applyFont="1" applyBorder="1" applyAlignment="1" applyProtection="1">
      <alignment horizontal="right" vertical="center" wrapText="1"/>
    </xf>
    <xf numFmtId="0" fontId="7" fillId="0" borderId="2" xfId="0" applyFont="1" applyBorder="1" applyAlignment="1">
      <alignment horizontal="left" vertical="top" wrapText="1"/>
    </xf>
    <xf numFmtId="0" fontId="10" fillId="2" borderId="7" xfId="0" applyFont="1" applyFill="1" applyBorder="1" applyAlignment="1">
      <alignment horizontal="justify" vertical="center"/>
    </xf>
    <xf numFmtId="0" fontId="7" fillId="2" borderId="2" xfId="0" applyFont="1" applyFill="1" applyBorder="1" applyAlignment="1">
      <alignment wrapText="1"/>
    </xf>
    <xf numFmtId="4" fontId="9" fillId="0" borderId="2" xfId="17" applyNumberFormat="1" applyFont="1" applyBorder="1" applyAlignment="1">
      <alignment horizontal="right" vertical="center" wrapText="1"/>
    </xf>
    <xf numFmtId="4" fontId="7" fillId="0" borderId="2" xfId="17" applyNumberFormat="1" applyFont="1" applyBorder="1" applyAlignment="1">
      <alignment horizontal="right" vertical="center" wrapText="1"/>
    </xf>
    <xf numFmtId="0" fontId="7" fillId="0" borderId="0" xfId="0" applyFont="1" applyFill="1" applyBorder="1" applyAlignment="1">
      <alignment horizontal="left" vertical="top" wrapText="1"/>
    </xf>
    <xf numFmtId="0" fontId="7" fillId="0" borderId="0" xfId="0" applyFont="1" applyFill="1" applyBorder="1" applyAlignment="1"/>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1" xfId="1" applyFont="1" applyBorder="1" applyAlignment="1">
      <alignment horizontal="center"/>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cellXfs>
  <cellStyles count="24">
    <cellStyle name="TableStyleLight1" xfId="23"/>
    <cellStyle name="Гиперссылка 2" xfId="2"/>
    <cellStyle name="Обычный" xfId="0" builtinId="0"/>
    <cellStyle name="Обычный 10 25" xfId="3"/>
    <cellStyle name="Обычный 2" xfId="4"/>
    <cellStyle name="Обычный 2 2" xfId="5"/>
    <cellStyle name="Обычный 2 2 2" xfId="6"/>
    <cellStyle name="Обычный 2 3" xfId="7"/>
    <cellStyle name="Обычный 2 4" xfId="8"/>
    <cellStyle name="Обычный 3" xfId="9"/>
    <cellStyle name="Обычный 3 2" xfId="10"/>
    <cellStyle name="Обычный 3 3" xfId="11"/>
    <cellStyle name="Обычный 4" xfId="12"/>
    <cellStyle name="Обычный 5" xfId="1"/>
    <cellStyle name="Обычный 6" xfId="13"/>
    <cellStyle name="Обычный 6 2" xfId="14"/>
    <cellStyle name="Обычный 7" xfId="15"/>
    <cellStyle name="Обычный 8 6" xfId="16"/>
    <cellStyle name="Финансовый" xfId="22" builtinId="3"/>
    <cellStyle name="Финансовый 2" xfId="17"/>
    <cellStyle name="Финансовый 3" xfId="18"/>
    <cellStyle name="Финансовый 4" xfId="19"/>
    <cellStyle name="Финансовый 5" xfId="20"/>
    <cellStyle name="Финансовый 6"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
  <sheetViews>
    <sheetView tabSelected="1" view="pageBreakPreview" zoomScale="115" zoomScaleSheetLayoutView="115" workbookViewId="0">
      <selection activeCell="C3" sqref="C3"/>
    </sheetView>
  </sheetViews>
  <sheetFormatPr defaultColWidth="8.85546875" defaultRowHeight="12" x14ac:dyDescent="0.2"/>
  <cols>
    <col min="1" max="1" width="6.42578125" style="1" customWidth="1"/>
    <col min="2" max="2" width="38.7109375" style="1" customWidth="1"/>
    <col min="3" max="3" width="58.85546875" style="1" customWidth="1"/>
    <col min="4" max="4" width="13.28515625" style="1" customWidth="1"/>
    <col min="5" max="5" width="15.42578125" style="1" customWidth="1"/>
    <col min="6" max="6" width="13.28515625" style="38" customWidth="1"/>
    <col min="7" max="7" width="17.85546875" style="1" customWidth="1"/>
    <col min="8" max="16384" width="8.85546875" style="1"/>
  </cols>
  <sheetData>
    <row r="1" spans="1:7" x14ac:dyDescent="0.2">
      <c r="E1" s="1" t="s">
        <v>0</v>
      </c>
    </row>
    <row r="2" spans="1:7" x14ac:dyDescent="0.2">
      <c r="E2" s="1" t="s">
        <v>80</v>
      </c>
    </row>
    <row r="4" spans="1:7" ht="15.75" customHeight="1" x14ac:dyDescent="0.2">
      <c r="A4" s="67" t="s">
        <v>1</v>
      </c>
      <c r="B4" s="67"/>
      <c r="C4" s="67"/>
      <c r="D4" s="67"/>
      <c r="E4" s="67"/>
      <c r="F4" s="67"/>
      <c r="G4" s="67"/>
    </row>
    <row r="5" spans="1:7" ht="40.5" customHeight="1" x14ac:dyDescent="0.2">
      <c r="A5" s="2" t="s">
        <v>2</v>
      </c>
      <c r="B5" s="2" t="s">
        <v>3</v>
      </c>
      <c r="C5" s="2" t="s">
        <v>9</v>
      </c>
      <c r="D5" s="2" t="s">
        <v>4</v>
      </c>
      <c r="E5" s="2" t="s">
        <v>5</v>
      </c>
      <c r="F5" s="26" t="s">
        <v>6</v>
      </c>
      <c r="G5" s="2" t="s">
        <v>7</v>
      </c>
    </row>
    <row r="6" spans="1:7" s="4" customFormat="1" ht="15.95" customHeight="1" x14ac:dyDescent="0.2">
      <c r="A6" s="64" t="s">
        <v>42</v>
      </c>
      <c r="B6" s="65"/>
      <c r="C6" s="65"/>
      <c r="D6" s="66"/>
      <c r="E6" s="3"/>
      <c r="F6" s="27"/>
      <c r="G6" s="55">
        <f>SUM(G7:G9)</f>
        <v>1986660</v>
      </c>
    </row>
    <row r="7" spans="1:7" s="4" customFormat="1" ht="86.25" customHeight="1" x14ac:dyDescent="0.2">
      <c r="A7" s="8">
        <v>1</v>
      </c>
      <c r="B7" s="32" t="s">
        <v>35</v>
      </c>
      <c r="C7" s="31" t="s">
        <v>36</v>
      </c>
      <c r="D7" s="11" t="s">
        <v>21</v>
      </c>
      <c r="E7" s="11">
        <v>17</v>
      </c>
      <c r="F7" s="39">
        <v>55020</v>
      </c>
      <c r="G7" s="28">
        <f>E7*F7</f>
        <v>935340</v>
      </c>
    </row>
    <row r="8" spans="1:7" s="4" customFormat="1" ht="60.75" customHeight="1" x14ac:dyDescent="0.2">
      <c r="A8" s="8">
        <v>2</v>
      </c>
      <c r="B8" s="32" t="s">
        <v>37</v>
      </c>
      <c r="C8" s="31" t="s">
        <v>38</v>
      </c>
      <c r="D8" s="34" t="s">
        <v>39</v>
      </c>
      <c r="E8" s="11">
        <v>6</v>
      </c>
      <c r="F8" s="39">
        <v>166700</v>
      </c>
      <c r="G8" s="28">
        <f t="shared" ref="G8:G9" si="0">E8*F8</f>
        <v>1000200</v>
      </c>
    </row>
    <row r="9" spans="1:7" s="4" customFormat="1" ht="144" customHeight="1" x14ac:dyDescent="0.2">
      <c r="A9" s="8">
        <v>3</v>
      </c>
      <c r="B9" s="32" t="s">
        <v>41</v>
      </c>
      <c r="C9" s="31" t="s">
        <v>40</v>
      </c>
      <c r="D9" s="11" t="s">
        <v>19</v>
      </c>
      <c r="E9" s="11">
        <v>3</v>
      </c>
      <c r="F9" s="39">
        <v>17040</v>
      </c>
      <c r="G9" s="28">
        <f t="shared" si="0"/>
        <v>51120</v>
      </c>
    </row>
    <row r="10" spans="1:7" s="4" customFormat="1" ht="15.95" customHeight="1" x14ac:dyDescent="0.2">
      <c r="A10" s="5"/>
      <c r="B10" s="6"/>
      <c r="C10" s="6" t="s">
        <v>31</v>
      </c>
      <c r="D10" s="7"/>
      <c r="E10" s="3"/>
      <c r="F10" s="27"/>
      <c r="G10" s="55">
        <f>SUM(G11:G17)</f>
        <v>2632155</v>
      </c>
    </row>
    <row r="11" spans="1:7" s="4" customFormat="1" ht="127.5" customHeight="1" x14ac:dyDescent="0.2">
      <c r="A11" s="8">
        <v>4</v>
      </c>
      <c r="B11" s="9" t="s">
        <v>13</v>
      </c>
      <c r="C11" s="10" t="s">
        <v>23</v>
      </c>
      <c r="D11" s="11" t="s">
        <v>10</v>
      </c>
      <c r="E11" s="11">
        <v>12</v>
      </c>
      <c r="F11" s="39">
        <v>40200</v>
      </c>
      <c r="G11" s="12">
        <f t="shared" ref="G11:G17" si="1">F11*E11</f>
        <v>482400</v>
      </c>
    </row>
    <row r="12" spans="1:7" s="4" customFormat="1" ht="132.75" customHeight="1" x14ac:dyDescent="0.2">
      <c r="A12" s="8">
        <v>5</v>
      </c>
      <c r="B12" s="9" t="s">
        <v>14</v>
      </c>
      <c r="C12" s="10" t="s">
        <v>24</v>
      </c>
      <c r="D12" s="11" t="s">
        <v>10</v>
      </c>
      <c r="E12" s="11">
        <v>7</v>
      </c>
      <c r="F12" s="39">
        <v>30300</v>
      </c>
      <c r="G12" s="12">
        <f t="shared" si="1"/>
        <v>212100</v>
      </c>
    </row>
    <row r="13" spans="1:7" s="4" customFormat="1" ht="129" customHeight="1" x14ac:dyDescent="0.2">
      <c r="A13" s="8">
        <v>6</v>
      </c>
      <c r="B13" s="9" t="s">
        <v>15</v>
      </c>
      <c r="C13" s="10" t="s">
        <v>25</v>
      </c>
      <c r="D13" s="11" t="s">
        <v>10</v>
      </c>
      <c r="E13" s="11">
        <v>6</v>
      </c>
      <c r="F13" s="39">
        <v>38650</v>
      </c>
      <c r="G13" s="12">
        <f t="shared" si="1"/>
        <v>231900</v>
      </c>
    </row>
    <row r="14" spans="1:7" s="4" customFormat="1" ht="129" customHeight="1" x14ac:dyDescent="0.2">
      <c r="A14" s="8">
        <v>7</v>
      </c>
      <c r="B14" s="9" t="s">
        <v>16</v>
      </c>
      <c r="C14" s="10" t="s">
        <v>26</v>
      </c>
      <c r="D14" s="11" t="s">
        <v>10</v>
      </c>
      <c r="E14" s="11">
        <v>3</v>
      </c>
      <c r="F14" s="39">
        <v>30300</v>
      </c>
      <c r="G14" s="12">
        <f t="shared" si="1"/>
        <v>90900</v>
      </c>
    </row>
    <row r="15" spans="1:7" s="4" customFormat="1" ht="127.5" customHeight="1" x14ac:dyDescent="0.2">
      <c r="A15" s="8">
        <v>8</v>
      </c>
      <c r="B15" s="9" t="s">
        <v>17</v>
      </c>
      <c r="C15" s="10" t="s">
        <v>27</v>
      </c>
      <c r="D15" s="11" t="s">
        <v>10</v>
      </c>
      <c r="E15" s="11">
        <v>3</v>
      </c>
      <c r="F15" s="39">
        <v>18410</v>
      </c>
      <c r="G15" s="12">
        <f t="shared" si="1"/>
        <v>55230</v>
      </c>
    </row>
    <row r="16" spans="1:7" s="4" customFormat="1" ht="129" customHeight="1" x14ac:dyDescent="0.2">
      <c r="A16" s="8">
        <v>9</v>
      </c>
      <c r="B16" s="9" t="s">
        <v>34</v>
      </c>
      <c r="C16" s="10" t="s">
        <v>28</v>
      </c>
      <c r="D16" s="11" t="s">
        <v>10</v>
      </c>
      <c r="E16" s="11">
        <v>3</v>
      </c>
      <c r="F16" s="39">
        <v>22595</v>
      </c>
      <c r="G16" s="12">
        <f t="shared" si="1"/>
        <v>67785</v>
      </c>
    </row>
    <row r="17" spans="1:7" s="4" customFormat="1" ht="94.5" customHeight="1" x14ac:dyDescent="0.2">
      <c r="A17" s="8">
        <v>10</v>
      </c>
      <c r="B17" s="9" t="s">
        <v>18</v>
      </c>
      <c r="C17" s="10" t="s">
        <v>29</v>
      </c>
      <c r="D17" s="11" t="s">
        <v>19</v>
      </c>
      <c r="E17" s="11">
        <v>37</v>
      </c>
      <c r="F17" s="39">
        <v>40320</v>
      </c>
      <c r="G17" s="12">
        <f t="shared" si="1"/>
        <v>1491840</v>
      </c>
    </row>
    <row r="18" spans="1:7" s="4" customFormat="1" ht="15.95" customHeight="1" x14ac:dyDescent="0.2">
      <c r="A18" s="8"/>
      <c r="B18" s="68" t="s">
        <v>30</v>
      </c>
      <c r="C18" s="69"/>
      <c r="D18" s="13"/>
      <c r="E18" s="11"/>
      <c r="F18" s="40"/>
      <c r="G18" s="56">
        <f>SUM(G19:G20)</f>
        <v>1199100</v>
      </c>
    </row>
    <row r="19" spans="1:7" s="4" customFormat="1" ht="108" customHeight="1" x14ac:dyDescent="0.2">
      <c r="A19" s="8">
        <v>11</v>
      </c>
      <c r="B19" s="9" t="s">
        <v>20</v>
      </c>
      <c r="C19" s="10" t="s">
        <v>32</v>
      </c>
      <c r="D19" s="11" t="s">
        <v>21</v>
      </c>
      <c r="E19" s="11">
        <v>18</v>
      </c>
      <c r="F19" s="39">
        <v>45700</v>
      </c>
      <c r="G19" s="12">
        <f>E19*F19</f>
        <v>822600</v>
      </c>
    </row>
    <row r="20" spans="1:7" ht="165" customHeight="1" x14ac:dyDescent="0.2">
      <c r="A20" s="8">
        <v>12</v>
      </c>
      <c r="B20" s="9" t="s">
        <v>22</v>
      </c>
      <c r="C20" s="10" t="s">
        <v>33</v>
      </c>
      <c r="D20" s="11" t="s">
        <v>10</v>
      </c>
      <c r="E20" s="11">
        <v>3</v>
      </c>
      <c r="F20" s="39">
        <v>125500</v>
      </c>
      <c r="G20" s="12">
        <f t="shared" ref="G20" si="2">E20*F20</f>
        <v>376500</v>
      </c>
    </row>
    <row r="21" spans="1:7" ht="18.75" customHeight="1" x14ac:dyDescent="0.2">
      <c r="A21" s="64" t="s">
        <v>43</v>
      </c>
      <c r="B21" s="65"/>
      <c r="C21" s="65"/>
      <c r="D21" s="66"/>
      <c r="E21" s="11"/>
      <c r="F21" s="39"/>
      <c r="G21" s="56">
        <f>SUM(G22:G31)</f>
        <v>1529680</v>
      </c>
    </row>
    <row r="22" spans="1:7" ht="116.25" customHeight="1" x14ac:dyDescent="0.2">
      <c r="A22" s="8">
        <v>13</v>
      </c>
      <c r="B22" s="33" t="s">
        <v>44</v>
      </c>
      <c r="C22" s="31" t="s">
        <v>45</v>
      </c>
      <c r="D22" s="11" t="s">
        <v>10</v>
      </c>
      <c r="E22" s="11">
        <v>7</v>
      </c>
      <c r="F22" s="39">
        <v>8959</v>
      </c>
      <c r="G22" s="12">
        <f>F22*E22</f>
        <v>62713</v>
      </c>
    </row>
    <row r="23" spans="1:7" ht="36.75" customHeight="1" x14ac:dyDescent="0.2">
      <c r="A23" s="8">
        <v>14</v>
      </c>
      <c r="B23" s="35" t="s">
        <v>46</v>
      </c>
      <c r="C23" s="37" t="s">
        <v>47</v>
      </c>
      <c r="D23" s="36" t="s">
        <v>10</v>
      </c>
      <c r="E23" s="11">
        <v>10</v>
      </c>
      <c r="F23" s="39">
        <v>1750</v>
      </c>
      <c r="G23" s="12">
        <f t="shared" ref="G23:G31" si="3">F23*E23</f>
        <v>17500</v>
      </c>
    </row>
    <row r="24" spans="1:7" ht="36.75" customHeight="1" x14ac:dyDescent="0.2">
      <c r="A24" s="8">
        <v>15</v>
      </c>
      <c r="B24" s="32" t="s">
        <v>48</v>
      </c>
      <c r="C24" s="32" t="s">
        <v>48</v>
      </c>
      <c r="D24" s="11" t="s">
        <v>39</v>
      </c>
      <c r="E24" s="11">
        <v>5</v>
      </c>
      <c r="F24" s="39">
        <v>36000</v>
      </c>
      <c r="G24" s="12">
        <f t="shared" si="3"/>
        <v>180000</v>
      </c>
    </row>
    <row r="25" spans="1:7" ht="36.75" customHeight="1" x14ac:dyDescent="0.2">
      <c r="A25" s="8">
        <v>16</v>
      </c>
      <c r="B25" s="33" t="s">
        <v>49</v>
      </c>
      <c r="C25" s="33" t="s">
        <v>49</v>
      </c>
      <c r="D25" s="11" t="s">
        <v>39</v>
      </c>
      <c r="E25" s="11">
        <v>5</v>
      </c>
      <c r="F25" s="39">
        <v>201840</v>
      </c>
      <c r="G25" s="12">
        <f t="shared" si="3"/>
        <v>1009200</v>
      </c>
    </row>
    <row r="26" spans="1:7" ht="25.5" customHeight="1" x14ac:dyDescent="0.2">
      <c r="A26" s="8">
        <v>17</v>
      </c>
      <c r="B26" s="33" t="s">
        <v>50</v>
      </c>
      <c r="C26" s="41" t="s">
        <v>51</v>
      </c>
      <c r="D26" s="11" t="s">
        <v>39</v>
      </c>
      <c r="E26" s="11">
        <v>15</v>
      </c>
      <c r="F26" s="39">
        <v>8080</v>
      </c>
      <c r="G26" s="12">
        <f t="shared" si="3"/>
        <v>121200</v>
      </c>
    </row>
    <row r="27" spans="1:7" ht="18" customHeight="1" x14ac:dyDescent="0.2">
      <c r="A27" s="8">
        <v>18</v>
      </c>
      <c r="B27" s="42" t="s">
        <v>52</v>
      </c>
      <c r="C27" s="45" t="s">
        <v>53</v>
      </c>
      <c r="D27" s="36" t="s">
        <v>39</v>
      </c>
      <c r="E27" s="11">
        <v>3</v>
      </c>
      <c r="F27" s="39">
        <v>4180</v>
      </c>
      <c r="G27" s="12">
        <f t="shared" si="3"/>
        <v>12540</v>
      </c>
    </row>
    <row r="28" spans="1:7" ht="18" customHeight="1" x14ac:dyDescent="0.2">
      <c r="A28" s="8">
        <v>19</v>
      </c>
      <c r="B28" s="43" t="s">
        <v>54</v>
      </c>
      <c r="C28" s="46" t="s">
        <v>60</v>
      </c>
      <c r="D28" s="44" t="s">
        <v>58</v>
      </c>
      <c r="E28" s="47">
        <v>5</v>
      </c>
      <c r="F28" s="48">
        <v>4200</v>
      </c>
      <c r="G28" s="12">
        <f t="shared" si="3"/>
        <v>21000</v>
      </c>
    </row>
    <row r="29" spans="1:7" ht="19.5" customHeight="1" x14ac:dyDescent="0.2">
      <c r="A29" s="8">
        <v>20</v>
      </c>
      <c r="B29" s="43" t="s">
        <v>55</v>
      </c>
      <c r="C29" s="46" t="s">
        <v>61</v>
      </c>
      <c r="D29" s="44" t="s">
        <v>19</v>
      </c>
      <c r="E29" s="47">
        <v>1</v>
      </c>
      <c r="F29" s="48">
        <v>3527</v>
      </c>
      <c r="G29" s="12">
        <f t="shared" si="3"/>
        <v>3527</v>
      </c>
    </row>
    <row r="30" spans="1:7" ht="18" customHeight="1" x14ac:dyDescent="0.2">
      <c r="A30" s="8">
        <v>21</v>
      </c>
      <c r="B30" s="43" t="s">
        <v>56</v>
      </c>
      <c r="C30" s="46" t="s">
        <v>60</v>
      </c>
      <c r="D30" s="44" t="s">
        <v>59</v>
      </c>
      <c r="E30" s="47">
        <v>50</v>
      </c>
      <c r="F30" s="48">
        <v>1020</v>
      </c>
      <c r="G30" s="12">
        <f t="shared" si="3"/>
        <v>51000</v>
      </c>
    </row>
    <row r="31" spans="1:7" ht="18.75" customHeight="1" x14ac:dyDescent="0.2">
      <c r="A31" s="8">
        <v>22</v>
      </c>
      <c r="B31" s="43" t="s">
        <v>57</v>
      </c>
      <c r="C31" s="46" t="s">
        <v>60</v>
      </c>
      <c r="D31" s="44" t="s">
        <v>59</v>
      </c>
      <c r="E31" s="47">
        <v>50</v>
      </c>
      <c r="F31" s="48">
        <v>1020</v>
      </c>
      <c r="G31" s="12">
        <f t="shared" si="3"/>
        <v>51000</v>
      </c>
    </row>
    <row r="32" spans="1:7" ht="18.75" customHeight="1" x14ac:dyDescent="0.2">
      <c r="A32" s="64" t="s">
        <v>62</v>
      </c>
      <c r="B32" s="65"/>
      <c r="C32" s="65"/>
      <c r="D32" s="66"/>
      <c r="E32" s="47"/>
      <c r="F32" s="48"/>
      <c r="G32" s="56">
        <f>SUM(G33:G40)</f>
        <v>4610650</v>
      </c>
    </row>
    <row r="33" spans="1:7" ht="18.75" customHeight="1" x14ac:dyDescent="0.2">
      <c r="A33" s="8">
        <v>23</v>
      </c>
      <c r="B33" s="49" t="s">
        <v>63</v>
      </c>
      <c r="C33" s="37" t="s">
        <v>66</v>
      </c>
      <c r="D33" s="34" t="s">
        <v>69</v>
      </c>
      <c r="E33" s="47">
        <v>5</v>
      </c>
      <c r="F33" s="48">
        <v>53300</v>
      </c>
      <c r="G33" s="12">
        <f>E33*F33</f>
        <v>266500</v>
      </c>
    </row>
    <row r="34" spans="1:7" ht="18.75" customHeight="1" x14ac:dyDescent="0.2">
      <c r="A34" s="8">
        <v>24</v>
      </c>
      <c r="B34" s="49" t="s">
        <v>64</v>
      </c>
      <c r="C34" s="37" t="s">
        <v>67</v>
      </c>
      <c r="D34" s="34" t="s">
        <v>69</v>
      </c>
      <c r="E34" s="47">
        <v>5</v>
      </c>
      <c r="F34" s="48">
        <v>37700</v>
      </c>
      <c r="G34" s="12">
        <f t="shared" ref="G34:G40" si="4">E34*F34</f>
        <v>188500</v>
      </c>
    </row>
    <row r="35" spans="1:7" ht="18.75" customHeight="1" x14ac:dyDescent="0.2">
      <c r="A35" s="8">
        <v>25</v>
      </c>
      <c r="B35" s="49" t="s">
        <v>65</v>
      </c>
      <c r="C35" s="37" t="s">
        <v>68</v>
      </c>
      <c r="D35" s="34" t="s">
        <v>69</v>
      </c>
      <c r="E35" s="47">
        <v>5</v>
      </c>
      <c r="F35" s="48">
        <v>45200</v>
      </c>
      <c r="G35" s="12">
        <f t="shared" si="4"/>
        <v>226000</v>
      </c>
    </row>
    <row r="36" spans="1:7" ht="23.25" customHeight="1" x14ac:dyDescent="0.2">
      <c r="A36" s="8">
        <v>26</v>
      </c>
      <c r="B36" s="43" t="s">
        <v>70</v>
      </c>
      <c r="C36" s="51" t="s">
        <v>73</v>
      </c>
      <c r="D36" s="44" t="s">
        <v>19</v>
      </c>
      <c r="E36" s="47">
        <v>3</v>
      </c>
      <c r="F36" s="48">
        <v>18000</v>
      </c>
      <c r="G36" s="12">
        <f t="shared" si="4"/>
        <v>54000</v>
      </c>
    </row>
    <row r="37" spans="1:7" ht="18.75" customHeight="1" x14ac:dyDescent="0.2">
      <c r="A37" s="8">
        <v>27</v>
      </c>
      <c r="B37" s="43" t="s">
        <v>71</v>
      </c>
      <c r="C37" s="52" t="s">
        <v>74</v>
      </c>
      <c r="D37" s="44" t="s">
        <v>58</v>
      </c>
      <c r="E37" s="53">
        <v>450</v>
      </c>
      <c r="F37" s="54">
        <v>2350</v>
      </c>
      <c r="G37" s="12">
        <f t="shared" si="4"/>
        <v>1057500</v>
      </c>
    </row>
    <row r="38" spans="1:7" ht="18.75" customHeight="1" x14ac:dyDescent="0.2">
      <c r="A38" s="8">
        <v>28</v>
      </c>
      <c r="B38" s="43" t="s">
        <v>72</v>
      </c>
      <c r="C38" s="46" t="s">
        <v>75</v>
      </c>
      <c r="D38" s="44" t="s">
        <v>19</v>
      </c>
      <c r="E38" s="47">
        <v>2</v>
      </c>
      <c r="F38" s="54">
        <v>3000</v>
      </c>
      <c r="G38" s="12">
        <f t="shared" si="4"/>
        <v>6000</v>
      </c>
    </row>
    <row r="39" spans="1:7" ht="72.75" customHeight="1" x14ac:dyDescent="0.2">
      <c r="A39" s="8">
        <v>29</v>
      </c>
      <c r="B39" s="43" t="s">
        <v>76</v>
      </c>
      <c r="C39" s="57" t="s">
        <v>77</v>
      </c>
      <c r="D39" s="44" t="s">
        <v>19</v>
      </c>
      <c r="E39" s="47">
        <v>6</v>
      </c>
      <c r="F39" s="60">
        <v>213150</v>
      </c>
      <c r="G39" s="12">
        <f t="shared" si="4"/>
        <v>1278900</v>
      </c>
    </row>
    <row r="40" spans="1:7" ht="25.5" customHeight="1" x14ac:dyDescent="0.2">
      <c r="A40" s="8">
        <v>30</v>
      </c>
      <c r="B40" s="59" t="s">
        <v>78</v>
      </c>
      <c r="C40" s="58" t="s">
        <v>79</v>
      </c>
      <c r="D40" s="44" t="s">
        <v>19</v>
      </c>
      <c r="E40" s="53">
        <v>10</v>
      </c>
      <c r="F40" s="61">
        <v>153325</v>
      </c>
      <c r="G40" s="12">
        <f t="shared" si="4"/>
        <v>1533250</v>
      </c>
    </row>
    <row r="41" spans="1:7" s="19" customFormat="1" ht="13.5" customHeight="1" x14ac:dyDescent="0.2">
      <c r="A41" s="14"/>
      <c r="B41" s="15" t="s">
        <v>11</v>
      </c>
      <c r="C41" s="50"/>
      <c r="D41" s="16"/>
      <c r="E41" s="17"/>
      <c r="F41" s="29"/>
      <c r="G41" s="18">
        <f>G6+G10+G18+G21+G32</f>
        <v>11958245</v>
      </c>
    </row>
    <row r="42" spans="1:7" ht="26.45" customHeight="1" x14ac:dyDescent="0.2">
      <c r="A42" s="20"/>
      <c r="B42" s="21"/>
      <c r="C42" s="21"/>
      <c r="D42" s="22"/>
      <c r="E42" s="23"/>
      <c r="F42" s="30"/>
      <c r="G42" s="24"/>
    </row>
    <row r="43" spans="1:7" x14ac:dyDescent="0.2">
      <c r="A43" s="63" t="s">
        <v>8</v>
      </c>
      <c r="B43" s="63"/>
      <c r="C43" s="63"/>
      <c r="D43" s="63"/>
      <c r="E43" s="63"/>
      <c r="F43" s="63"/>
      <c r="G43" s="63"/>
    </row>
    <row r="44" spans="1:7" s="25" customFormat="1" ht="53.25" customHeight="1" x14ac:dyDescent="0.2">
      <c r="A44" s="62" t="s">
        <v>12</v>
      </c>
      <c r="B44" s="62"/>
      <c r="C44" s="62"/>
      <c r="D44" s="62"/>
      <c r="E44" s="62"/>
      <c r="F44" s="62"/>
      <c r="G44" s="62"/>
    </row>
  </sheetData>
  <mergeCells count="7">
    <mergeCell ref="A44:G44"/>
    <mergeCell ref="A43:G43"/>
    <mergeCell ref="A32:D32"/>
    <mergeCell ref="A4:G4"/>
    <mergeCell ref="B18:C18"/>
    <mergeCell ref="A6:D6"/>
    <mergeCell ref="A21:D21"/>
  </mergeCells>
  <pageMargins left="0.70866141732283472" right="0.70866141732283472" top="0.74803149606299213" bottom="0.74803149606299213" header="0.31496062992125984" footer="0.31496062992125984"/>
  <pageSetup paperSize="9" scale="53"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реагенты</vt:lpstr>
      <vt:lpstr>реагенты!Область_печати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cp:lastModifiedBy>
  <cp:lastPrinted>2021-03-16T09:45:37Z</cp:lastPrinted>
  <dcterms:created xsi:type="dcterms:W3CDTF">2019-03-11T10:08:28Z</dcterms:created>
  <dcterms:modified xsi:type="dcterms:W3CDTF">2021-03-16T10:20:38Z</dcterms:modified>
</cp:coreProperties>
</file>