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Протокола 2021 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ИМН'!$A$1:$S$56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S47" i="1" l="1"/>
  <c r="S30" i="1"/>
  <c r="Q47" i="1"/>
  <c r="Q9" i="1"/>
  <c r="Q10" i="1"/>
  <c r="Q11" i="1"/>
  <c r="Q8" i="1"/>
  <c r="O47" i="1"/>
  <c r="O44" i="1"/>
  <c r="O38" i="1"/>
  <c r="O31" i="1"/>
  <c r="O20" i="1"/>
  <c r="M47" i="1"/>
  <c r="M17" i="1"/>
  <c r="K47" i="1"/>
  <c r="K25" i="1"/>
  <c r="K26" i="1"/>
  <c r="K24" i="1"/>
  <c r="I47" i="1"/>
  <c r="I37" i="1"/>
  <c r="I28" i="1"/>
  <c r="I13" i="1"/>
  <c r="I14" i="1"/>
  <c r="I15" i="1"/>
  <c r="I12" i="1"/>
  <c r="I7" i="1"/>
  <c r="G30" i="1" l="1"/>
  <c r="G20" i="1" l="1"/>
  <c r="G19" i="1"/>
  <c r="G37" i="1"/>
  <c r="G9" i="1"/>
  <c r="G18" i="1"/>
  <c r="G21" i="1"/>
  <c r="G8" i="1"/>
  <c r="G17" i="1" l="1"/>
  <c r="G35" i="1" l="1"/>
  <c r="G36" i="1"/>
  <c r="G38" i="1"/>
  <c r="G31" i="1" l="1"/>
  <c r="G32" i="1"/>
  <c r="G33" i="1"/>
  <c r="G34" i="1"/>
  <c r="G24" i="1"/>
  <c r="G25" i="1"/>
  <c r="G26" i="1"/>
  <c r="G27" i="1"/>
  <c r="G28" i="1"/>
  <c r="G29" i="1"/>
  <c r="G42" i="1" l="1"/>
  <c r="G43" i="1"/>
  <c r="G44" i="1"/>
  <c r="G45" i="1"/>
  <c r="G46" i="1"/>
  <c r="G39" i="1"/>
  <c r="G40" i="1"/>
  <c r="G41" i="1"/>
  <c r="G23" i="1"/>
  <c r="G22" i="1"/>
  <c r="G12" i="1" l="1"/>
  <c r="G13" i="1"/>
  <c r="G14" i="1"/>
  <c r="G15" i="1"/>
  <c r="G10" i="1"/>
  <c r="G11" i="1"/>
  <c r="G7" i="1"/>
  <c r="G16" i="1" l="1"/>
  <c r="G47" i="1" s="1"/>
</calcChain>
</file>

<file path=xl/sharedStrings.xml><?xml version="1.0" encoding="utf-8"?>
<sst xmlns="http://schemas.openxmlformats.org/spreadsheetml/2006/main" count="153" uniqueCount="83">
  <si>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</si>
  <si>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</si>
  <si>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</si>
  <si>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</si>
  <si>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</si>
  <si>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</si>
  <si>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</si>
  <si>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</si>
  <si>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</si>
  <si>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</si>
  <si>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</si>
  <si>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</si>
  <si>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штука</t>
  </si>
  <si>
    <t>Медицинские изделия</t>
  </si>
  <si>
    <t>штук</t>
  </si>
  <si>
    <t>уп</t>
  </si>
  <si>
    <t>Иглы  хирургические  № 50 штук в упаковке, 4А1-1,08*45</t>
  </si>
  <si>
    <t>Биопсийные прокладки (500 шт в упаковке)</t>
  </si>
  <si>
    <t>упаковка</t>
  </si>
  <si>
    <t>Дренажная трубка размеры 5,0х7,0 силиконовая №25 метров в упаковке</t>
  </si>
  <si>
    <t>метр</t>
  </si>
  <si>
    <t>Дренажная трубка размеры 7,0х11 силиконовая №25 метров в упаковке</t>
  </si>
  <si>
    <t>Заливочные формы из нержавеющей стали р-р ( 24*24*5 мм)</t>
  </si>
  <si>
    <t>Заливочные формы из нержавеющей стали р-р ( 30*24*5 мм)</t>
  </si>
  <si>
    <t>Зеркало ректальное двусторчатое операционное L-200 мм; 8; высота губок 100 мм</t>
  </si>
  <si>
    <t>Зонд ректальный (ПХВ) для одноразового применения размер №30</t>
  </si>
  <si>
    <t>шт</t>
  </si>
  <si>
    <t>Трахеостомическая трубка с манжетой низкого давленния, силиконизированная S8,0</t>
  </si>
  <si>
    <t>Трахеостомическая трубка с манжетой низкого давленния, силиконизированная S7,5</t>
  </si>
  <si>
    <t>Трахеостомическая трубка с манжетой низкого давленния, силиконизированная S6,5</t>
  </si>
  <si>
    <t>Шипцы Для захватывания послеродовой шейки матки L-260 мм 10 1/4</t>
  </si>
  <si>
    <t>шприц  Жанэ   150 мл одноразовый с наконечникам для катетерной насадки</t>
  </si>
  <si>
    <t>Щипцы геморроидальные окончатые прямые; 215 мм</t>
  </si>
  <si>
    <t>Шприц  Жанэ   150 мл одноразовый с наконечникам для катетерной насадки</t>
  </si>
  <si>
    <t>Шприц Жане 100,0 одноразовый с наконечникам для катетерной насадки</t>
  </si>
  <si>
    <t>Наконечник универсальный на 100-1000 мкл №1000</t>
  </si>
  <si>
    <t>универсальный на 100-1000 мкл №1000</t>
  </si>
  <si>
    <t>Наконечник универсальный на 10-100 мкл №500</t>
  </si>
  <si>
    <t>универсальный на 10-100 мкл №500</t>
  </si>
  <si>
    <t>Наконечники для дозаторов без фильтра универсальный на 2-200мкл №1000</t>
  </si>
  <si>
    <t>Нефрофикс базов набор для нефростомы № 11</t>
  </si>
  <si>
    <t>Нефрофикс базов набор для нефростомы № 12</t>
  </si>
  <si>
    <t>Нефрофикс базов набор для нефростомы № 9</t>
  </si>
  <si>
    <t xml:space="preserve">Пила анатомическая дуговая  L-510 мм; </t>
  </si>
  <si>
    <t>Пила проволочная витая L-500 мм; 19 3/4; П149</t>
  </si>
  <si>
    <t>Планшеты для определения группы крови размер 15*30 см</t>
  </si>
  <si>
    <t xml:space="preserve">Рано расширитель брюшной гинеколической двумя сменной лопастями с разводом зеркал 220 мм; 9; </t>
  </si>
  <si>
    <t>Расширитель тканевый Replicon c текстурированной поверхностью, объёмом (мл): 400.</t>
  </si>
  <si>
    <t>Расширитель тканевый Replicon c текстурированной поверхностью, объёмом (мл): 500.</t>
  </si>
  <si>
    <t>Система с инфузионным фильтром 0,2 мкм для химиотерапии  Интрапур Инлайн,без ПХВ,150см</t>
  </si>
  <si>
    <t>Термометр для измерения температуры тела, медицинский, электронный, с вложенным идивидуальным паспортом-свидетельством с обязательной метрологической поверкой 2021г. Дата выпуска не ранее 2020г.</t>
  </si>
  <si>
    <t>Скальпель одноразовый стерильный №22</t>
  </si>
  <si>
    <t>Скальпель одноразовый стерильный №23</t>
  </si>
  <si>
    <t>Шприц  одноразовый 50,0 мл Luer-Lock для шприцевых насосов</t>
  </si>
  <si>
    <t>Влагосборник WаterChek для газов СО2 в боковом потоке для мониторирования СО2 капнографий</t>
  </si>
  <si>
    <t>Линия для мониторинга газов Luer (трубка пробозаборник). Внутренний диаметр 1,2мм, длина 2,45м</t>
  </si>
  <si>
    <t>Датчик пульсоксиметрический  для монитора Nihon Kohden 9 контактов взрослый зажим spo2 датчик, использовать с удлинителем</t>
  </si>
  <si>
    <t>Термобумага для дефибриллятора. Cardio Life TEC-5521K марки Nikon Konden шириной 5см</t>
  </si>
  <si>
    <t>Манжета для монитора  nihon kohden, ширина 16см, окруженность руки 33-45см</t>
  </si>
  <si>
    <t>Мешок амбу для взрослых</t>
  </si>
  <si>
    <t xml:space="preserve">комплекты дыхательные для ручной ИВЛ (мешок реанимационный типа «Амбу») предназначены для проведения искусственной вентиляции легких ручным способом взрослым в условиях дыхательной недостаточности любой этиологии. </t>
  </si>
  <si>
    <t>Плеврокан А полный набор для закрытого плеврального и грудного дренажа пункционная игла 3.35х78мм, рентгеноконтрастный катетер из полиуретана 2.7х450мм с заглушкой и защитным чехлом, двойной антирефлюксный клапан с коннектором, пакет для сбора жидкости 2л, трехкомпонентный шприц 60мл Люер Лок, трехходовой кран, удлинитель 100см</t>
  </si>
  <si>
    <t>Лампочки для ларингоскопа KaWe, лампа вакуумная с высокой мощностью 2,5 Вт для KaWe F.O. 2,5B</t>
  </si>
  <si>
    <t>к протоколу 27 от 23.04.2021г.</t>
  </si>
  <si>
    <t>И.о. руководитель ГЗ и ЮС</t>
  </si>
  <si>
    <t>Дулат Э.А.</t>
  </si>
  <si>
    <t xml:space="preserve">Специалист по государственным закупкам </t>
  </si>
  <si>
    <t>Корженко О.О.</t>
  </si>
  <si>
    <t>Юрисконсульт</t>
  </si>
  <si>
    <t>Советов Н.А.</t>
  </si>
  <si>
    <t>документы не соответствует п.108 Правил № 1729</t>
  </si>
  <si>
    <t>ТОО "ВЕСТ ТРЕЙДИНГ" Цена</t>
  </si>
  <si>
    <t>ТОО "ВЕСТ ТРЕЙДИНГ" Сумма</t>
  </si>
  <si>
    <t>ТОО "Dariya medica "Дарья Медика" Цена</t>
  </si>
  <si>
    <t>ТОО "Dariya medica "Дарья Медика" Сумма</t>
  </si>
  <si>
    <t>ТОО "Bioland group" Цена</t>
  </si>
  <si>
    <t>ТОО "Bioland group" Сумма</t>
  </si>
  <si>
    <t>ТОО "КАЗМЕДИМПОРТ" Цена</t>
  </si>
  <si>
    <t>ТОО "КАЗМЕДИМПОРТ" Сумма</t>
  </si>
  <si>
    <t>ТОО "ADAL MEDICA KAZAKHSTAN" Цена</t>
  </si>
  <si>
    <t>ТОО "ADAL MEDICA KAZAKHSTAN" Сумма</t>
  </si>
  <si>
    <t>ТОО "ФАРМАКС-2" Цена</t>
  </si>
  <si>
    <t>ТОО "ФАРМАКС-2"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</si>
</sst>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3" fontId="8" fillId="0" borderId="2" xfId="5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43" fontId="7" fillId="2" borderId="5" xfId="23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vertical="center"/>
    </xf>
    <xf numFmtId="43" fontId="8" fillId="0" borderId="2" xfId="23" applyFont="1" applyBorder="1" applyAlignment="1">
      <alignment horizontal="center" vertical="center" wrapText="1"/>
    </xf>
    <xf numFmtId="43" fontId="8" fillId="0" borderId="2" xfId="23" applyFont="1" applyFill="1" applyBorder="1" applyAlignment="1">
      <alignment horizontal="right" vertical="top" wrapText="1"/>
    </xf>
    <xf numFmtId="43" fontId="7" fillId="0" borderId="0" xfId="23" applyFont="1" applyFill="1" applyBorder="1" applyAlignment="1">
      <alignment horizontal="right" vertical="top" wrapText="1"/>
    </xf>
    <xf numFmtId="43" fontId="7" fillId="0" borderId="0" xfId="23" applyFont="1" applyAlignment="1">
      <alignment wrapText="1"/>
    </xf>
    <xf numFmtId="0" fontId="7" fillId="2" borderId="2" xfId="5" applyFont="1" applyFill="1" applyBorder="1" applyAlignment="1">
      <alignment horizontal="left" vertical="top" wrapText="1"/>
    </xf>
    <xf numFmtId="0" fontId="7" fillId="2" borderId="6" xfId="5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center" vertical="center"/>
    </xf>
    <xf numFmtId="43" fontId="7" fillId="2" borderId="7" xfId="23" applyFont="1" applyFill="1" applyBorder="1" applyAlignment="1">
      <alignment horizontal="right" vertical="center" wrapText="1"/>
    </xf>
    <xf numFmtId="43" fontId="7" fillId="2" borderId="2" xfId="19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43" fontId="7" fillId="2" borderId="5" xfId="19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3" fontId="7" fillId="0" borderId="2" xfId="19" applyFont="1" applyFill="1" applyBorder="1" applyAlignment="1">
      <alignment horizontal="right" vertical="center" wrapText="1"/>
    </xf>
    <xf numFmtId="0" fontId="7" fillId="0" borderId="2" xfId="5" applyFont="1" applyFill="1" applyBorder="1" applyAlignment="1">
      <alignment horizontal="left" vertical="top" wrapText="1"/>
    </xf>
    <xf numFmtId="43" fontId="7" fillId="0" borderId="5" xfId="19" applyFont="1" applyFill="1" applyBorder="1" applyAlignment="1">
      <alignment horizontal="righ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7" fillId="0" borderId="2" xfId="1" applyFont="1" applyFill="1" applyBorder="1"/>
    <xf numFmtId="0" fontId="9" fillId="0" borderId="0" xfId="1" applyFont="1"/>
    <xf numFmtId="0" fontId="9" fillId="0" borderId="0" xfId="1" applyFont="1" applyAlignment="1">
      <alignment horizontal="center"/>
    </xf>
    <xf numFmtId="0" fontId="9" fillId="0" borderId="0" xfId="1" applyFont="1" applyAlignment="1">
      <alignment horizontal="right"/>
    </xf>
    <xf numFmtId="43" fontId="7" fillId="3" borderId="2" xfId="23" applyFont="1" applyFill="1" applyBorder="1" applyAlignment="1">
      <alignment horizontal="right" vertical="center" wrapText="1"/>
    </xf>
    <xf numFmtId="43" fontId="7" fillId="0" borderId="2" xfId="23" applyFont="1" applyFill="1" applyBorder="1" applyAlignment="1">
      <alignment horizontal="right" vertical="center" wrapText="1"/>
    </xf>
    <xf numFmtId="43" fontId="7" fillId="4" borderId="2" xfId="23" applyFont="1" applyFill="1" applyBorder="1" applyAlignment="1">
      <alignment horizontal="right" vertical="center" wrapText="1"/>
    </xf>
    <xf numFmtId="43" fontId="7" fillId="0" borderId="2" xfId="23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43" fontId="8" fillId="0" borderId="2" xfId="1" applyNumberFormat="1" applyFont="1" applyBorder="1" applyAlignment="1">
      <alignment horizontal="right" vertical="center" wrapText="1"/>
    </xf>
    <xf numFmtId="43" fontId="7" fillId="3" borderId="2" xfId="1" applyNumberFormat="1" applyFont="1" applyFill="1" applyBorder="1" applyAlignment="1">
      <alignment horizontal="right" vertical="center" wrapText="1"/>
    </xf>
    <xf numFmtId="43" fontId="8" fillId="0" borderId="2" xfId="23" applyFont="1" applyBorder="1" applyAlignment="1">
      <alignment horizontal="right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tabSelected="1" view="pageBreakPreview" zoomScale="60" workbookViewId="0">
      <selection activeCell="S47" sqref="S47"/>
    </sheetView>
  </sheetViews>
  <sheetFormatPr defaultColWidth="8.85546875" defaultRowHeight="15.75" x14ac:dyDescent="0.25"/>
  <cols>
    <col min="1" max="1" width="8.85546875" style="1"/>
    <col min="2" max="3" width="56.7109375" style="1" customWidth="1"/>
    <col min="4" max="4" width="13.28515625" style="1" customWidth="1"/>
    <col min="5" max="5" width="15.42578125" style="1" customWidth="1"/>
    <col min="6" max="6" width="16.5703125" style="25" customWidth="1"/>
    <col min="7" max="7" width="17.85546875" style="1" customWidth="1"/>
    <col min="8" max="11" width="18.28515625" style="1" customWidth="1"/>
    <col min="12" max="13" width="18.140625" style="1" customWidth="1"/>
    <col min="14" max="14" width="15.85546875" style="1" customWidth="1"/>
    <col min="15" max="15" width="16" style="1" customWidth="1"/>
    <col min="16" max="17" width="17.5703125" style="1" customWidth="1"/>
    <col min="18" max="18" width="16.85546875" style="1" customWidth="1"/>
    <col min="19" max="19" width="17.42578125" style="1" customWidth="1"/>
    <col min="20" max="16384" width="8.85546875" style="1"/>
  </cols>
  <sheetData>
    <row r="1" spans="1:19" x14ac:dyDescent="0.25">
      <c r="E1" s="1" t="s">
        <v>0</v>
      </c>
    </row>
    <row r="2" spans="1:19" x14ac:dyDescent="0.25">
      <c r="E2" s="1" t="s">
        <v>63</v>
      </c>
    </row>
    <row r="4" spans="1:19" ht="15.75" customHeight="1" x14ac:dyDescent="0.25">
      <c r="A4" s="52" t="s">
        <v>1</v>
      </c>
      <c r="B4" s="52"/>
      <c r="C4" s="52"/>
      <c r="D4" s="52"/>
      <c r="E4" s="52"/>
      <c r="F4" s="52"/>
      <c r="G4" s="52"/>
    </row>
    <row r="5" spans="1:19" ht="66.75" customHeight="1" x14ac:dyDescent="0.25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22" t="s">
        <v>6</v>
      </c>
      <c r="G5" s="2" t="s">
        <v>7</v>
      </c>
      <c r="H5" s="2" t="s">
        <v>71</v>
      </c>
      <c r="I5" s="2" t="s">
        <v>72</v>
      </c>
      <c r="J5" s="2" t="s">
        <v>73</v>
      </c>
      <c r="K5" s="2" t="s">
        <v>74</v>
      </c>
      <c r="L5" s="2" t="s">
        <v>75</v>
      </c>
      <c r="M5" s="2" t="s">
        <v>76</v>
      </c>
      <c r="N5" s="2" t="s">
        <v>77</v>
      </c>
      <c r="O5" s="2" t="s">
        <v>78</v>
      </c>
      <c r="P5" s="2" t="s">
        <v>79</v>
      </c>
      <c r="Q5" s="2" t="s">
        <v>80</v>
      </c>
      <c r="R5" s="2" t="s">
        <v>81</v>
      </c>
      <c r="S5" s="2" t="s">
        <v>82</v>
      </c>
    </row>
    <row r="6" spans="1:19" s="3" customFormat="1" ht="17.25" customHeight="1" x14ac:dyDescent="0.25">
      <c r="A6" s="53" t="s">
        <v>13</v>
      </c>
      <c r="B6" s="54"/>
      <c r="C6" s="54"/>
      <c r="D6" s="54"/>
      <c r="E6" s="54"/>
      <c r="F6" s="54"/>
      <c r="G6" s="55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s="3" customFormat="1" ht="18.75" customHeight="1" x14ac:dyDescent="0.25">
      <c r="A7" s="17">
        <v>1</v>
      </c>
      <c r="B7" s="20" t="s">
        <v>17</v>
      </c>
      <c r="C7" s="20" t="s">
        <v>17</v>
      </c>
      <c r="D7" s="16" t="s">
        <v>18</v>
      </c>
      <c r="E7" s="16">
        <v>8</v>
      </c>
      <c r="F7" s="18">
        <v>16800</v>
      </c>
      <c r="G7" s="21">
        <f t="shared" ref="G7:G15" si="0">E7*F7</f>
        <v>134400</v>
      </c>
      <c r="H7" s="46">
        <v>16720</v>
      </c>
      <c r="I7" s="46">
        <f>H7*E7</f>
        <v>133760</v>
      </c>
      <c r="J7" s="47"/>
      <c r="K7" s="47"/>
      <c r="L7" s="47"/>
      <c r="M7" s="47"/>
      <c r="N7" s="47"/>
      <c r="O7" s="47"/>
      <c r="P7" s="47"/>
      <c r="Q7" s="47"/>
      <c r="R7" s="47"/>
      <c r="S7" s="42"/>
    </row>
    <row r="8" spans="1:19" s="3" customFormat="1" ht="33" customHeight="1" x14ac:dyDescent="0.25">
      <c r="A8" s="40">
        <v>2</v>
      </c>
      <c r="B8" s="20" t="s">
        <v>54</v>
      </c>
      <c r="C8" s="20" t="s">
        <v>54</v>
      </c>
      <c r="D8" s="16" t="s">
        <v>12</v>
      </c>
      <c r="E8" s="16">
        <v>96</v>
      </c>
      <c r="F8" s="18">
        <v>13225</v>
      </c>
      <c r="G8" s="21">
        <f t="shared" si="0"/>
        <v>1269600</v>
      </c>
      <c r="H8" s="47"/>
      <c r="I8" s="47"/>
      <c r="J8" s="47"/>
      <c r="K8" s="47"/>
      <c r="L8" s="47"/>
      <c r="M8" s="47"/>
      <c r="N8" s="47"/>
      <c r="O8" s="47"/>
      <c r="P8" s="46">
        <v>13225</v>
      </c>
      <c r="Q8" s="46">
        <f>P8*E8</f>
        <v>1269600</v>
      </c>
      <c r="R8" s="47"/>
      <c r="S8" s="42"/>
    </row>
    <row r="9" spans="1:19" s="3" customFormat="1" ht="50.25" customHeight="1" x14ac:dyDescent="0.25">
      <c r="A9" s="40">
        <v>3</v>
      </c>
      <c r="B9" s="20" t="s">
        <v>56</v>
      </c>
      <c r="C9" s="20" t="s">
        <v>56</v>
      </c>
      <c r="D9" s="16" t="s">
        <v>14</v>
      </c>
      <c r="E9" s="16">
        <v>12</v>
      </c>
      <c r="F9" s="18">
        <v>72000</v>
      </c>
      <c r="G9" s="21">
        <f t="shared" si="0"/>
        <v>864000</v>
      </c>
      <c r="H9" s="47"/>
      <c r="I9" s="47"/>
      <c r="J9" s="47"/>
      <c r="K9" s="47"/>
      <c r="L9" s="47"/>
      <c r="M9" s="47"/>
      <c r="N9" s="47"/>
      <c r="O9" s="47"/>
      <c r="P9" s="46">
        <v>69525</v>
      </c>
      <c r="Q9" s="46">
        <f t="shared" ref="Q9:Q11" si="1">P9*E9</f>
        <v>834300</v>
      </c>
      <c r="R9" s="47"/>
      <c r="S9" s="42"/>
    </row>
    <row r="10" spans="1:19" s="3" customFormat="1" ht="33.75" customHeight="1" x14ac:dyDescent="0.25">
      <c r="A10" s="40">
        <v>4</v>
      </c>
      <c r="B10" s="26" t="s">
        <v>19</v>
      </c>
      <c r="C10" s="26" t="s">
        <v>19</v>
      </c>
      <c r="D10" s="19" t="s">
        <v>20</v>
      </c>
      <c r="E10" s="19">
        <v>200</v>
      </c>
      <c r="F10" s="18">
        <v>1500</v>
      </c>
      <c r="G10" s="21">
        <f t="shared" si="0"/>
        <v>300000</v>
      </c>
      <c r="H10" s="47">
        <v>1480</v>
      </c>
      <c r="I10" s="47"/>
      <c r="J10" s="47"/>
      <c r="K10" s="47"/>
      <c r="L10" s="47"/>
      <c r="M10" s="47"/>
      <c r="N10" s="47"/>
      <c r="O10" s="47"/>
      <c r="P10" s="48">
        <v>896</v>
      </c>
      <c r="Q10" s="48">
        <f t="shared" si="1"/>
        <v>179200</v>
      </c>
      <c r="R10" s="47"/>
      <c r="S10" s="42"/>
    </row>
    <row r="11" spans="1:19" s="3" customFormat="1" ht="36" customHeight="1" x14ac:dyDescent="0.25">
      <c r="A11" s="40">
        <v>5</v>
      </c>
      <c r="B11" s="26" t="s">
        <v>21</v>
      </c>
      <c r="C11" s="26" t="s">
        <v>21</v>
      </c>
      <c r="D11" s="19" t="s">
        <v>20</v>
      </c>
      <c r="E11" s="19">
        <v>500</v>
      </c>
      <c r="F11" s="18">
        <v>1500</v>
      </c>
      <c r="G11" s="21">
        <f t="shared" si="0"/>
        <v>750000</v>
      </c>
      <c r="H11" s="47">
        <v>1480</v>
      </c>
      <c r="I11" s="47"/>
      <c r="J11" s="47"/>
      <c r="K11" s="47"/>
      <c r="L11" s="47"/>
      <c r="M11" s="47"/>
      <c r="N11" s="47"/>
      <c r="O11" s="47"/>
      <c r="P11" s="48">
        <v>896</v>
      </c>
      <c r="Q11" s="48">
        <f t="shared" si="1"/>
        <v>448000</v>
      </c>
      <c r="R11" s="47"/>
      <c r="S11" s="42"/>
    </row>
    <row r="12" spans="1:19" s="3" customFormat="1" ht="36" customHeight="1" x14ac:dyDescent="0.25">
      <c r="A12" s="40">
        <v>6</v>
      </c>
      <c r="B12" s="20" t="s">
        <v>22</v>
      </c>
      <c r="C12" s="20" t="s">
        <v>22</v>
      </c>
      <c r="D12" s="19" t="s">
        <v>12</v>
      </c>
      <c r="E12" s="16">
        <v>100</v>
      </c>
      <c r="F12" s="18">
        <v>3600</v>
      </c>
      <c r="G12" s="21">
        <f t="shared" si="0"/>
        <v>360000</v>
      </c>
      <c r="H12" s="46">
        <v>3590</v>
      </c>
      <c r="I12" s="46">
        <f>H12*E12</f>
        <v>359000</v>
      </c>
      <c r="J12" s="47"/>
      <c r="K12" s="47"/>
      <c r="L12" s="47"/>
      <c r="M12" s="47"/>
      <c r="N12" s="47"/>
      <c r="O12" s="47"/>
      <c r="P12" s="47"/>
      <c r="Q12" s="47"/>
      <c r="R12" s="47"/>
      <c r="S12" s="42"/>
    </row>
    <row r="13" spans="1:19" s="3" customFormat="1" ht="36" customHeight="1" x14ac:dyDescent="0.25">
      <c r="A13" s="40">
        <v>7</v>
      </c>
      <c r="B13" s="20" t="s">
        <v>23</v>
      </c>
      <c r="C13" s="20" t="s">
        <v>23</v>
      </c>
      <c r="D13" s="19" t="s">
        <v>12</v>
      </c>
      <c r="E13" s="16">
        <v>100</v>
      </c>
      <c r="F13" s="18">
        <v>3600</v>
      </c>
      <c r="G13" s="21">
        <f t="shared" si="0"/>
        <v>360000</v>
      </c>
      <c r="H13" s="46">
        <v>3590</v>
      </c>
      <c r="I13" s="46">
        <f t="shared" ref="I13:I15" si="2">H13*E13</f>
        <v>359000</v>
      </c>
      <c r="J13" s="47"/>
      <c r="K13" s="47"/>
      <c r="L13" s="47"/>
      <c r="M13" s="47"/>
      <c r="N13" s="47"/>
      <c r="O13" s="47"/>
      <c r="P13" s="47"/>
      <c r="Q13" s="47"/>
      <c r="R13" s="47"/>
      <c r="S13" s="42"/>
    </row>
    <row r="14" spans="1:19" s="3" customFormat="1" ht="35.25" customHeight="1" x14ac:dyDescent="0.25">
      <c r="A14" s="40">
        <v>8</v>
      </c>
      <c r="B14" s="27" t="s">
        <v>24</v>
      </c>
      <c r="C14" s="27" t="s">
        <v>24</v>
      </c>
      <c r="D14" s="19" t="s">
        <v>12</v>
      </c>
      <c r="E14" s="28">
        <v>1</v>
      </c>
      <c r="F14" s="29">
        <v>13100</v>
      </c>
      <c r="G14" s="21">
        <f t="shared" si="0"/>
        <v>13100</v>
      </c>
      <c r="H14" s="46">
        <v>13080</v>
      </c>
      <c r="I14" s="46">
        <f t="shared" si="2"/>
        <v>13080</v>
      </c>
      <c r="J14" s="47"/>
      <c r="K14" s="47"/>
      <c r="L14" s="47"/>
      <c r="M14" s="47"/>
      <c r="N14" s="47"/>
      <c r="O14" s="47"/>
      <c r="P14" s="47"/>
      <c r="Q14" s="47"/>
      <c r="R14" s="47"/>
      <c r="S14" s="42"/>
    </row>
    <row r="15" spans="1:19" s="3" customFormat="1" ht="36" customHeight="1" x14ac:dyDescent="0.25">
      <c r="A15" s="40">
        <v>9</v>
      </c>
      <c r="B15" s="20" t="s">
        <v>25</v>
      </c>
      <c r="C15" s="20" t="s">
        <v>25</v>
      </c>
      <c r="D15" s="19" t="s">
        <v>12</v>
      </c>
      <c r="E15" s="19">
        <v>47</v>
      </c>
      <c r="F15" s="18">
        <v>240</v>
      </c>
      <c r="G15" s="21">
        <f t="shared" si="0"/>
        <v>11280</v>
      </c>
      <c r="H15" s="46">
        <v>220</v>
      </c>
      <c r="I15" s="46">
        <f t="shared" si="2"/>
        <v>10340</v>
      </c>
      <c r="J15" s="47"/>
      <c r="K15" s="47"/>
      <c r="L15" s="47"/>
      <c r="M15" s="47"/>
      <c r="N15" s="47"/>
      <c r="O15" s="47"/>
      <c r="P15" s="47"/>
      <c r="Q15" s="47"/>
      <c r="R15" s="47"/>
      <c r="S15" s="42"/>
    </row>
    <row r="16" spans="1:19" s="3" customFormat="1" ht="20.25" customHeight="1" x14ac:dyDescent="0.25">
      <c r="A16" s="40">
        <v>10</v>
      </c>
      <c r="B16" s="20" t="s">
        <v>16</v>
      </c>
      <c r="C16" s="20" t="s">
        <v>16</v>
      </c>
      <c r="D16" s="16" t="s">
        <v>15</v>
      </c>
      <c r="E16" s="16">
        <v>4</v>
      </c>
      <c r="F16" s="18">
        <v>38900</v>
      </c>
      <c r="G16" s="21">
        <f t="shared" ref="G16:G46" si="3">E16*F16</f>
        <v>155600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2"/>
    </row>
    <row r="17" spans="1:19" s="3" customFormat="1" ht="36.75" customHeight="1" x14ac:dyDescent="0.25">
      <c r="A17" s="41">
        <v>11</v>
      </c>
      <c r="B17" s="20" t="s">
        <v>62</v>
      </c>
      <c r="C17" s="20" t="s">
        <v>62</v>
      </c>
      <c r="D17" s="19" t="s">
        <v>14</v>
      </c>
      <c r="E17" s="19">
        <v>20</v>
      </c>
      <c r="F17" s="33">
        <v>7500</v>
      </c>
      <c r="G17" s="21">
        <f t="shared" si="3"/>
        <v>150000</v>
      </c>
      <c r="H17" s="47"/>
      <c r="I17" s="47"/>
      <c r="J17" s="47"/>
      <c r="K17" s="47"/>
      <c r="L17" s="46">
        <v>5800</v>
      </c>
      <c r="M17" s="46">
        <f>L17*E17</f>
        <v>116000</v>
      </c>
      <c r="N17" s="47"/>
      <c r="O17" s="47"/>
      <c r="P17" s="47"/>
      <c r="Q17" s="47"/>
      <c r="R17" s="47"/>
      <c r="S17" s="42"/>
    </row>
    <row r="18" spans="1:19" s="3" customFormat="1" ht="48.75" customHeight="1" x14ac:dyDescent="0.25">
      <c r="A18" s="41">
        <v>12</v>
      </c>
      <c r="B18" s="20" t="s">
        <v>55</v>
      </c>
      <c r="C18" s="20" t="s">
        <v>55</v>
      </c>
      <c r="D18" s="19" t="s">
        <v>12</v>
      </c>
      <c r="E18" s="19">
        <v>96</v>
      </c>
      <c r="F18" s="33">
        <v>2000</v>
      </c>
      <c r="G18" s="21">
        <f t="shared" si="3"/>
        <v>192000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2"/>
    </row>
    <row r="19" spans="1:19" s="3" customFormat="1" ht="48.75" customHeight="1" x14ac:dyDescent="0.25">
      <c r="A19" s="41">
        <v>13</v>
      </c>
      <c r="B19" s="20" t="s">
        <v>58</v>
      </c>
      <c r="C19" s="20" t="s">
        <v>58</v>
      </c>
      <c r="D19" s="19" t="s">
        <v>14</v>
      </c>
      <c r="E19" s="19">
        <v>8</v>
      </c>
      <c r="F19" s="33">
        <v>13500</v>
      </c>
      <c r="G19" s="21">
        <f t="shared" si="3"/>
        <v>108000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2"/>
    </row>
    <row r="20" spans="1:19" s="3" customFormat="1" ht="78" customHeight="1" x14ac:dyDescent="0.25">
      <c r="A20" s="41">
        <v>14</v>
      </c>
      <c r="B20" s="20" t="s">
        <v>59</v>
      </c>
      <c r="C20" s="20" t="s">
        <v>60</v>
      </c>
      <c r="D20" s="19" t="s">
        <v>26</v>
      </c>
      <c r="E20" s="19">
        <v>3</v>
      </c>
      <c r="F20" s="33">
        <v>13240</v>
      </c>
      <c r="G20" s="21">
        <f t="shared" si="3"/>
        <v>39720</v>
      </c>
      <c r="H20" s="47">
        <v>13200</v>
      </c>
      <c r="I20" s="47"/>
      <c r="J20" s="47"/>
      <c r="K20" s="47"/>
      <c r="L20" s="47"/>
      <c r="M20" s="47"/>
      <c r="N20" s="48">
        <v>11340</v>
      </c>
      <c r="O20" s="48">
        <f>N20*E20</f>
        <v>34020</v>
      </c>
      <c r="P20" s="47"/>
      <c r="Q20" s="47"/>
      <c r="R20" s="47"/>
      <c r="S20" s="42"/>
    </row>
    <row r="21" spans="1:19" s="3" customFormat="1" ht="63" customHeight="1" x14ac:dyDescent="0.25">
      <c r="A21" s="41">
        <v>15</v>
      </c>
      <c r="B21" s="34" t="s">
        <v>35</v>
      </c>
      <c r="C21" s="34" t="s">
        <v>36</v>
      </c>
      <c r="D21" s="35" t="s">
        <v>15</v>
      </c>
      <c r="E21" s="35">
        <v>3</v>
      </c>
      <c r="F21" s="39">
        <v>14500</v>
      </c>
      <c r="G21" s="21">
        <f t="shared" si="3"/>
        <v>43500</v>
      </c>
      <c r="H21" s="47"/>
      <c r="I21" s="47"/>
      <c r="J21" s="47"/>
      <c r="K21" s="47"/>
      <c r="L21" s="49" t="s">
        <v>70</v>
      </c>
      <c r="M21" s="49"/>
      <c r="N21" s="47"/>
      <c r="O21" s="47"/>
      <c r="P21" s="47"/>
      <c r="Q21" s="47"/>
      <c r="R21" s="47"/>
      <c r="S21" s="42"/>
    </row>
    <row r="22" spans="1:19" s="3" customFormat="1" ht="18.75" customHeight="1" x14ac:dyDescent="0.25">
      <c r="A22" s="41">
        <v>16</v>
      </c>
      <c r="B22" s="34" t="s">
        <v>37</v>
      </c>
      <c r="C22" s="34" t="s">
        <v>38</v>
      </c>
      <c r="D22" s="35" t="s">
        <v>15</v>
      </c>
      <c r="E22" s="35">
        <v>8</v>
      </c>
      <c r="F22" s="39">
        <v>5900</v>
      </c>
      <c r="G22" s="21">
        <f t="shared" si="3"/>
        <v>47200</v>
      </c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2"/>
    </row>
    <row r="23" spans="1:19" s="3" customFormat="1" ht="36" customHeight="1" x14ac:dyDescent="0.25">
      <c r="A23" s="41">
        <v>17</v>
      </c>
      <c r="B23" s="34" t="s">
        <v>39</v>
      </c>
      <c r="C23" s="34" t="s">
        <v>39</v>
      </c>
      <c r="D23" s="35" t="s">
        <v>15</v>
      </c>
      <c r="E23" s="35">
        <v>2</v>
      </c>
      <c r="F23" s="39">
        <v>1290</v>
      </c>
      <c r="G23" s="21">
        <f t="shared" si="3"/>
        <v>2580</v>
      </c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2"/>
    </row>
    <row r="24" spans="1:19" s="3" customFormat="1" ht="20.25" customHeight="1" x14ac:dyDescent="0.25">
      <c r="A24" s="41">
        <v>18</v>
      </c>
      <c r="B24" s="34" t="s">
        <v>40</v>
      </c>
      <c r="C24" s="34" t="s">
        <v>40</v>
      </c>
      <c r="D24" s="35" t="s">
        <v>26</v>
      </c>
      <c r="E24" s="35">
        <v>30</v>
      </c>
      <c r="F24" s="39">
        <v>30000</v>
      </c>
      <c r="G24" s="21">
        <f t="shared" si="3"/>
        <v>900000</v>
      </c>
      <c r="H24" s="47"/>
      <c r="I24" s="47"/>
      <c r="J24" s="46">
        <v>28000</v>
      </c>
      <c r="K24" s="46">
        <f>J24*E24</f>
        <v>840000</v>
      </c>
      <c r="L24" s="47"/>
      <c r="M24" s="47"/>
      <c r="N24" s="47"/>
      <c r="O24" s="47"/>
      <c r="P24" s="47"/>
      <c r="Q24" s="47"/>
      <c r="R24" s="47"/>
      <c r="S24" s="42"/>
    </row>
    <row r="25" spans="1:19" s="3" customFormat="1" ht="19.5" customHeight="1" x14ac:dyDescent="0.25">
      <c r="A25" s="41">
        <v>19</v>
      </c>
      <c r="B25" s="34" t="s">
        <v>41</v>
      </c>
      <c r="C25" s="34" t="s">
        <v>41</v>
      </c>
      <c r="D25" s="35" t="s">
        <v>26</v>
      </c>
      <c r="E25" s="35">
        <v>9</v>
      </c>
      <c r="F25" s="39">
        <v>30000</v>
      </c>
      <c r="G25" s="21">
        <f t="shared" si="3"/>
        <v>270000</v>
      </c>
      <c r="H25" s="47"/>
      <c r="I25" s="47"/>
      <c r="J25" s="46">
        <v>28000</v>
      </c>
      <c r="K25" s="46">
        <f t="shared" ref="K25:K26" si="4">J25*E25</f>
        <v>252000</v>
      </c>
      <c r="L25" s="47"/>
      <c r="M25" s="47"/>
      <c r="N25" s="47"/>
      <c r="O25" s="47"/>
      <c r="P25" s="47"/>
      <c r="Q25" s="47"/>
      <c r="R25" s="47"/>
      <c r="S25" s="42"/>
    </row>
    <row r="26" spans="1:19" s="3" customFormat="1" ht="18.75" customHeight="1" x14ac:dyDescent="0.25">
      <c r="A26" s="41">
        <v>20</v>
      </c>
      <c r="B26" s="34" t="s">
        <v>42</v>
      </c>
      <c r="C26" s="34" t="s">
        <v>42</v>
      </c>
      <c r="D26" s="35" t="s">
        <v>26</v>
      </c>
      <c r="E26" s="35">
        <v>21</v>
      </c>
      <c r="F26" s="39">
        <v>30000</v>
      </c>
      <c r="G26" s="21">
        <f t="shared" si="3"/>
        <v>630000</v>
      </c>
      <c r="H26" s="47"/>
      <c r="I26" s="47"/>
      <c r="J26" s="46">
        <v>28000</v>
      </c>
      <c r="K26" s="46">
        <f t="shared" si="4"/>
        <v>588000</v>
      </c>
      <c r="L26" s="47"/>
      <c r="M26" s="47"/>
      <c r="N26" s="47"/>
      <c r="O26" s="47"/>
      <c r="P26" s="47"/>
      <c r="Q26" s="47"/>
      <c r="R26" s="47"/>
      <c r="S26" s="42"/>
    </row>
    <row r="27" spans="1:19" s="3" customFormat="1" ht="16.5" customHeight="1" x14ac:dyDescent="0.25">
      <c r="A27" s="41">
        <v>21</v>
      </c>
      <c r="B27" s="38" t="s">
        <v>43</v>
      </c>
      <c r="C27" s="38" t="s">
        <v>43</v>
      </c>
      <c r="D27" s="35" t="s">
        <v>26</v>
      </c>
      <c r="E27" s="35">
        <v>20</v>
      </c>
      <c r="F27" s="39">
        <v>16800</v>
      </c>
      <c r="G27" s="21">
        <f t="shared" si="3"/>
        <v>336000</v>
      </c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2"/>
    </row>
    <row r="28" spans="1:19" s="3" customFormat="1" ht="18" customHeight="1" x14ac:dyDescent="0.25">
      <c r="A28" s="41">
        <v>22</v>
      </c>
      <c r="B28" s="38" t="s">
        <v>44</v>
      </c>
      <c r="C28" s="38" t="s">
        <v>44</v>
      </c>
      <c r="D28" s="35" t="s">
        <v>26</v>
      </c>
      <c r="E28" s="35">
        <v>10</v>
      </c>
      <c r="F28" s="37">
        <v>1200</v>
      </c>
      <c r="G28" s="21">
        <f t="shared" si="3"/>
        <v>12000</v>
      </c>
      <c r="H28" s="46">
        <v>1180</v>
      </c>
      <c r="I28" s="46">
        <f>H28*E28</f>
        <v>11800</v>
      </c>
      <c r="J28" s="47"/>
      <c r="K28" s="47"/>
      <c r="L28" s="47"/>
      <c r="M28" s="47"/>
      <c r="N28" s="47"/>
      <c r="O28" s="47"/>
      <c r="P28" s="47"/>
      <c r="Q28" s="47"/>
      <c r="R28" s="47"/>
      <c r="S28" s="42"/>
    </row>
    <row r="29" spans="1:19" s="3" customFormat="1" ht="33.75" customHeight="1" x14ac:dyDescent="0.25">
      <c r="A29" s="41">
        <v>23</v>
      </c>
      <c r="B29" s="34" t="s">
        <v>45</v>
      </c>
      <c r="C29" s="34" t="s">
        <v>45</v>
      </c>
      <c r="D29" s="35" t="s">
        <v>14</v>
      </c>
      <c r="E29" s="35">
        <v>4</v>
      </c>
      <c r="F29" s="39">
        <v>2800</v>
      </c>
      <c r="G29" s="21">
        <f t="shared" si="3"/>
        <v>11200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2"/>
    </row>
    <row r="30" spans="1:19" s="3" customFormat="1" ht="109.5" customHeight="1" x14ac:dyDescent="0.25">
      <c r="A30" s="41">
        <v>24</v>
      </c>
      <c r="B30" s="34" t="s">
        <v>61</v>
      </c>
      <c r="C30" s="34" t="s">
        <v>61</v>
      </c>
      <c r="D30" s="35" t="s">
        <v>14</v>
      </c>
      <c r="E30" s="35">
        <v>110</v>
      </c>
      <c r="F30" s="39">
        <v>17100</v>
      </c>
      <c r="G30" s="21">
        <f t="shared" si="3"/>
        <v>1881000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6">
        <v>13090</v>
      </c>
      <c r="S30" s="57">
        <f>R30*E30</f>
        <v>1439900</v>
      </c>
    </row>
    <row r="31" spans="1:19" s="3" customFormat="1" ht="33.75" customHeight="1" x14ac:dyDescent="0.25">
      <c r="A31" s="41">
        <v>25</v>
      </c>
      <c r="B31" s="38" t="s">
        <v>46</v>
      </c>
      <c r="C31" s="38" t="s">
        <v>46</v>
      </c>
      <c r="D31" s="35" t="s">
        <v>26</v>
      </c>
      <c r="E31" s="35">
        <v>4</v>
      </c>
      <c r="F31" s="39">
        <v>70814</v>
      </c>
      <c r="G31" s="21">
        <f t="shared" si="3"/>
        <v>283256</v>
      </c>
      <c r="H31" s="47"/>
      <c r="I31" s="47"/>
      <c r="J31" s="47"/>
      <c r="K31" s="47"/>
      <c r="L31" s="47"/>
      <c r="M31" s="47"/>
      <c r="N31" s="46">
        <v>63000</v>
      </c>
      <c r="O31" s="46">
        <f>N31*E31</f>
        <v>252000</v>
      </c>
      <c r="P31" s="47"/>
      <c r="Q31" s="47"/>
      <c r="R31" s="47"/>
      <c r="S31" s="42"/>
    </row>
    <row r="32" spans="1:19" s="3" customFormat="1" ht="32.25" customHeight="1" x14ac:dyDescent="0.25">
      <c r="A32" s="41">
        <v>26</v>
      </c>
      <c r="B32" s="34" t="s">
        <v>47</v>
      </c>
      <c r="C32" s="34" t="s">
        <v>47</v>
      </c>
      <c r="D32" s="35" t="s">
        <v>26</v>
      </c>
      <c r="E32" s="35">
        <v>3</v>
      </c>
      <c r="F32" s="39">
        <v>245000</v>
      </c>
      <c r="G32" s="21">
        <f t="shared" si="3"/>
        <v>735000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2"/>
    </row>
    <row r="33" spans="1:19" s="3" customFormat="1" ht="31.5" customHeight="1" x14ac:dyDescent="0.25">
      <c r="A33" s="41">
        <v>27</v>
      </c>
      <c r="B33" s="34" t="s">
        <v>48</v>
      </c>
      <c r="C33" s="34" t="s">
        <v>48</v>
      </c>
      <c r="D33" s="35" t="s">
        <v>26</v>
      </c>
      <c r="E33" s="35">
        <v>3</v>
      </c>
      <c r="F33" s="39">
        <v>245000</v>
      </c>
      <c r="G33" s="21">
        <f t="shared" si="3"/>
        <v>735000</v>
      </c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2"/>
    </row>
    <row r="34" spans="1:19" s="3" customFormat="1" ht="33.75" customHeight="1" x14ac:dyDescent="0.25">
      <c r="A34" s="41">
        <v>28</v>
      </c>
      <c r="B34" s="34" t="s">
        <v>49</v>
      </c>
      <c r="C34" s="34" t="s">
        <v>49</v>
      </c>
      <c r="D34" s="36" t="s">
        <v>26</v>
      </c>
      <c r="E34" s="36">
        <v>250</v>
      </c>
      <c r="F34" s="39">
        <v>174</v>
      </c>
      <c r="G34" s="21">
        <f t="shared" si="3"/>
        <v>43500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2"/>
    </row>
    <row r="35" spans="1:19" s="3" customFormat="1" ht="21.75" customHeight="1" x14ac:dyDescent="0.25">
      <c r="A35" s="41">
        <v>29</v>
      </c>
      <c r="B35" s="34" t="s">
        <v>51</v>
      </c>
      <c r="C35" s="34" t="s">
        <v>51</v>
      </c>
      <c r="D35" s="36" t="s">
        <v>14</v>
      </c>
      <c r="E35" s="36">
        <v>2500</v>
      </c>
      <c r="F35" s="39">
        <v>95</v>
      </c>
      <c r="G35" s="21">
        <f t="shared" si="3"/>
        <v>237500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2"/>
    </row>
    <row r="36" spans="1:19" s="3" customFormat="1" ht="21" customHeight="1" x14ac:dyDescent="0.25">
      <c r="A36" s="41">
        <v>30</v>
      </c>
      <c r="B36" s="34" t="s">
        <v>52</v>
      </c>
      <c r="C36" s="34" t="s">
        <v>52</v>
      </c>
      <c r="D36" s="36" t="s">
        <v>14</v>
      </c>
      <c r="E36" s="36">
        <v>1000</v>
      </c>
      <c r="F36" s="39">
        <v>95</v>
      </c>
      <c r="G36" s="21">
        <f t="shared" si="3"/>
        <v>95000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2"/>
    </row>
    <row r="37" spans="1:19" s="3" customFormat="1" ht="35.25" customHeight="1" x14ac:dyDescent="0.25">
      <c r="A37" s="41">
        <v>31</v>
      </c>
      <c r="B37" s="34" t="s">
        <v>57</v>
      </c>
      <c r="C37" s="34" t="s">
        <v>57</v>
      </c>
      <c r="D37" s="36" t="s">
        <v>12</v>
      </c>
      <c r="E37" s="36">
        <v>2</v>
      </c>
      <c r="F37" s="39">
        <v>500</v>
      </c>
      <c r="G37" s="21">
        <f t="shared" si="3"/>
        <v>1000</v>
      </c>
      <c r="H37" s="46">
        <v>480</v>
      </c>
      <c r="I37" s="46">
        <f>H37*E37</f>
        <v>960</v>
      </c>
      <c r="J37" s="47"/>
      <c r="K37" s="47"/>
      <c r="L37" s="47"/>
      <c r="M37" s="47"/>
      <c r="N37" s="47"/>
      <c r="O37" s="47"/>
      <c r="P37" s="47"/>
      <c r="Q37" s="47"/>
      <c r="R37" s="47"/>
      <c r="S37" s="42"/>
    </row>
    <row r="38" spans="1:19" s="3" customFormat="1" ht="78.75" customHeight="1" x14ac:dyDescent="0.25">
      <c r="A38" s="41">
        <v>32</v>
      </c>
      <c r="B38" s="20" t="s">
        <v>50</v>
      </c>
      <c r="C38" s="20" t="s">
        <v>50</v>
      </c>
      <c r="D38" s="19" t="s">
        <v>26</v>
      </c>
      <c r="E38" s="19">
        <v>15</v>
      </c>
      <c r="F38" s="18">
        <v>2700</v>
      </c>
      <c r="G38" s="21">
        <f t="shared" si="3"/>
        <v>40500</v>
      </c>
      <c r="H38" s="47"/>
      <c r="I38" s="47"/>
      <c r="J38" s="47"/>
      <c r="K38" s="47"/>
      <c r="L38" s="47"/>
      <c r="M38" s="47"/>
      <c r="N38" s="48">
        <v>1320</v>
      </c>
      <c r="O38" s="48">
        <f>N38*E38</f>
        <v>19800</v>
      </c>
      <c r="P38" s="47"/>
      <c r="Q38" s="47"/>
      <c r="R38" s="47">
        <v>1675</v>
      </c>
      <c r="S38" s="42"/>
    </row>
    <row r="39" spans="1:19" s="3" customFormat="1" ht="33" customHeight="1" x14ac:dyDescent="0.25">
      <c r="A39" s="41">
        <v>33</v>
      </c>
      <c r="B39" s="20" t="s">
        <v>27</v>
      </c>
      <c r="C39" s="20" t="s">
        <v>27</v>
      </c>
      <c r="D39" s="31" t="s">
        <v>26</v>
      </c>
      <c r="E39" s="16">
        <v>10</v>
      </c>
      <c r="F39" s="30">
        <v>19000</v>
      </c>
      <c r="G39" s="21">
        <f t="shared" si="3"/>
        <v>190000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2"/>
    </row>
    <row r="40" spans="1:19" s="3" customFormat="1" ht="34.5" customHeight="1" x14ac:dyDescent="0.25">
      <c r="A40" s="41">
        <v>34</v>
      </c>
      <c r="B40" s="20" t="s">
        <v>28</v>
      </c>
      <c r="C40" s="20" t="s">
        <v>28</v>
      </c>
      <c r="D40" s="31" t="s">
        <v>26</v>
      </c>
      <c r="E40" s="16">
        <v>20</v>
      </c>
      <c r="F40" s="30">
        <v>19000</v>
      </c>
      <c r="G40" s="21">
        <f t="shared" si="3"/>
        <v>380000</v>
      </c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2"/>
    </row>
    <row r="41" spans="1:19" s="3" customFormat="1" ht="33.75" customHeight="1" x14ac:dyDescent="0.25">
      <c r="A41" s="41">
        <v>35</v>
      </c>
      <c r="B41" s="32" t="s">
        <v>29</v>
      </c>
      <c r="C41" s="32" t="s">
        <v>29</v>
      </c>
      <c r="D41" s="16" t="s">
        <v>26</v>
      </c>
      <c r="E41" s="16">
        <v>10</v>
      </c>
      <c r="F41" s="30">
        <v>19000</v>
      </c>
      <c r="G41" s="21">
        <f t="shared" si="3"/>
        <v>190000</v>
      </c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2"/>
    </row>
    <row r="42" spans="1:19" s="3" customFormat="1" ht="32.25" customHeight="1" x14ac:dyDescent="0.25">
      <c r="A42" s="41">
        <v>36</v>
      </c>
      <c r="B42" s="26" t="s">
        <v>30</v>
      </c>
      <c r="C42" s="26" t="s">
        <v>30</v>
      </c>
      <c r="D42" s="16" t="s">
        <v>26</v>
      </c>
      <c r="E42" s="16">
        <v>10</v>
      </c>
      <c r="F42" s="30">
        <v>5300</v>
      </c>
      <c r="G42" s="21">
        <f t="shared" si="3"/>
        <v>53000</v>
      </c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2"/>
    </row>
    <row r="43" spans="1:19" s="3" customFormat="1" ht="36.75" customHeight="1" x14ac:dyDescent="0.25">
      <c r="A43" s="41">
        <v>37</v>
      </c>
      <c r="B43" s="34" t="s">
        <v>34</v>
      </c>
      <c r="C43" s="34" t="s">
        <v>34</v>
      </c>
      <c r="D43" s="36" t="s">
        <v>26</v>
      </c>
      <c r="E43" s="36">
        <v>250</v>
      </c>
      <c r="F43" s="37">
        <v>440.65</v>
      </c>
      <c r="G43" s="21">
        <f t="shared" si="3"/>
        <v>110162.5</v>
      </c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2"/>
    </row>
    <row r="44" spans="1:19" s="3" customFormat="1" ht="36" customHeight="1" x14ac:dyDescent="0.25">
      <c r="A44" s="41">
        <v>38</v>
      </c>
      <c r="B44" s="34" t="s">
        <v>33</v>
      </c>
      <c r="C44" s="34" t="s">
        <v>31</v>
      </c>
      <c r="D44" s="35" t="s">
        <v>26</v>
      </c>
      <c r="E44" s="35">
        <v>188</v>
      </c>
      <c r="F44" s="37">
        <v>440.65</v>
      </c>
      <c r="G44" s="21">
        <f t="shared" si="3"/>
        <v>82842.2</v>
      </c>
      <c r="H44" s="47"/>
      <c r="I44" s="47"/>
      <c r="J44" s="47"/>
      <c r="K44" s="47"/>
      <c r="L44" s="47"/>
      <c r="M44" s="47"/>
      <c r="N44" s="46">
        <v>418</v>
      </c>
      <c r="O44" s="46">
        <f>N44*E44</f>
        <v>78584</v>
      </c>
      <c r="P44" s="47"/>
      <c r="Q44" s="47"/>
      <c r="R44" s="47"/>
      <c r="S44" s="42"/>
    </row>
    <row r="45" spans="1:19" s="3" customFormat="1" ht="30.75" customHeight="1" x14ac:dyDescent="0.25">
      <c r="A45" s="41">
        <v>39</v>
      </c>
      <c r="B45" s="34" t="s">
        <v>53</v>
      </c>
      <c r="C45" s="34" t="s">
        <v>53</v>
      </c>
      <c r="D45" s="35" t="s">
        <v>14</v>
      </c>
      <c r="E45" s="35">
        <v>1288</v>
      </c>
      <c r="F45" s="37">
        <v>60.65</v>
      </c>
      <c r="G45" s="21">
        <f t="shared" si="3"/>
        <v>78117.2</v>
      </c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2"/>
    </row>
    <row r="46" spans="1:19" s="3" customFormat="1" ht="23.25" customHeight="1" x14ac:dyDescent="0.25">
      <c r="A46" s="41">
        <v>40</v>
      </c>
      <c r="B46" s="38" t="s">
        <v>32</v>
      </c>
      <c r="C46" s="38" t="s">
        <v>32</v>
      </c>
      <c r="D46" s="35" t="s">
        <v>14</v>
      </c>
      <c r="E46" s="35">
        <v>5</v>
      </c>
      <c r="F46" s="37">
        <v>5000</v>
      </c>
      <c r="G46" s="21">
        <f t="shared" si="3"/>
        <v>25000</v>
      </c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2"/>
    </row>
    <row r="47" spans="1:19" s="8" customFormat="1" ht="26.45" customHeight="1" x14ac:dyDescent="0.25">
      <c r="A47" s="4"/>
      <c r="B47" s="5" t="s">
        <v>10</v>
      </c>
      <c r="C47" s="5"/>
      <c r="D47" s="6"/>
      <c r="E47" s="15"/>
      <c r="F47" s="23"/>
      <c r="G47" s="7">
        <f>SUM(G7:G46)</f>
        <v>12121057.899999999</v>
      </c>
      <c r="H47" s="4"/>
      <c r="I47" s="56">
        <f>SUM(I7:I46)</f>
        <v>887940</v>
      </c>
      <c r="J47" s="4"/>
      <c r="K47" s="56">
        <f>SUM(K7:K46)</f>
        <v>1680000</v>
      </c>
      <c r="L47" s="4"/>
      <c r="M47" s="56">
        <f>SUM(M7:M46)</f>
        <v>116000</v>
      </c>
      <c r="N47" s="4"/>
      <c r="O47" s="56">
        <f>SUM(O7:O46)</f>
        <v>384404</v>
      </c>
      <c r="P47" s="4"/>
      <c r="Q47" s="56">
        <f>SUM(Q7:Q46)</f>
        <v>2731100</v>
      </c>
      <c r="R47" s="4"/>
      <c r="S47" s="58">
        <f>SUM(S7:S46)</f>
        <v>1439900</v>
      </c>
    </row>
    <row r="48" spans="1:19" ht="26.45" customHeight="1" x14ac:dyDescent="0.25">
      <c r="A48" s="9"/>
      <c r="B48" s="10"/>
      <c r="C48" s="10"/>
      <c r="D48" s="11"/>
      <c r="E48" s="12"/>
      <c r="F48" s="24"/>
      <c r="G48" s="13"/>
    </row>
    <row r="49" spans="1:7" x14ac:dyDescent="0.25">
      <c r="A49" s="51" t="s">
        <v>8</v>
      </c>
      <c r="B49" s="51"/>
      <c r="C49" s="51"/>
      <c r="D49" s="51"/>
      <c r="E49" s="51"/>
      <c r="F49" s="51"/>
      <c r="G49" s="51"/>
    </row>
    <row r="50" spans="1:7" s="14" customFormat="1" ht="53.25" customHeight="1" x14ac:dyDescent="0.25">
      <c r="A50" s="50" t="s">
        <v>11</v>
      </c>
      <c r="B50" s="50"/>
      <c r="C50" s="50"/>
      <c r="D50" s="50"/>
      <c r="E50" s="50"/>
      <c r="F50" s="50"/>
      <c r="G50" s="50"/>
    </row>
    <row r="52" spans="1:7" x14ac:dyDescent="0.25">
      <c r="A52" s="43" t="s">
        <v>64</v>
      </c>
      <c r="B52" s="43"/>
      <c r="C52" s="43"/>
      <c r="D52" s="44"/>
      <c r="E52" s="43"/>
      <c r="F52" s="45"/>
      <c r="G52" s="45" t="s">
        <v>65</v>
      </c>
    </row>
    <row r="53" spans="1:7" x14ac:dyDescent="0.25">
      <c r="A53" s="43"/>
      <c r="B53" s="43"/>
      <c r="C53" s="43"/>
      <c r="D53" s="44"/>
      <c r="E53" s="43"/>
      <c r="F53" s="45"/>
      <c r="G53" s="45"/>
    </row>
    <row r="54" spans="1:7" x14ac:dyDescent="0.25">
      <c r="A54" s="43" t="s">
        <v>66</v>
      </c>
      <c r="B54" s="43"/>
      <c r="C54" s="43"/>
      <c r="D54" s="44"/>
      <c r="E54" s="43"/>
      <c r="F54" s="45"/>
      <c r="G54" s="45" t="s">
        <v>67</v>
      </c>
    </row>
    <row r="55" spans="1:7" x14ac:dyDescent="0.25">
      <c r="A55" s="43"/>
      <c r="B55" s="43"/>
      <c r="C55" s="43"/>
      <c r="D55" s="44"/>
      <c r="E55" s="43"/>
      <c r="F55" s="45"/>
      <c r="G55" s="45"/>
    </row>
    <row r="56" spans="1:7" x14ac:dyDescent="0.25">
      <c r="A56" s="43" t="s">
        <v>68</v>
      </c>
      <c r="B56" s="43"/>
      <c r="C56" s="43"/>
      <c r="D56" s="44"/>
      <c r="E56" s="43"/>
      <c r="F56" s="45"/>
      <c r="G56" s="45" t="s">
        <v>69</v>
      </c>
    </row>
  </sheetData>
  <mergeCells count="4">
    <mergeCell ref="A50:G50"/>
    <mergeCell ref="A49:G49"/>
    <mergeCell ref="A4:G4"/>
    <mergeCell ref="A6:G6"/>
  </mergeCells>
  <pageMargins left="0" right="0" top="0.74803149606299213" bottom="0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2021-04-22T08:19:34Z</cp:lastPrinted>
  <dcterms:created xsi:type="dcterms:W3CDTF">2019-03-11T10:08:28Z</dcterms:created>
  <dcterms:modified xsi:type="dcterms:W3CDTF">2021-04-23T06:42:09Z</dcterms:modified>
</cp:coreProperties>
</file>