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Протокола 2020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ИМН'!$A$1:$K$41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20" i="1" l="1"/>
  <c r="K21" i="1"/>
  <c r="I21" i="1"/>
  <c r="K8" i="1"/>
  <c r="K9" i="1"/>
  <c r="K10" i="1"/>
  <c r="K11" i="1"/>
  <c r="K12" i="1"/>
  <c r="K13" i="1"/>
  <c r="K14" i="1"/>
  <c r="K15" i="1"/>
  <c r="K16" i="1"/>
  <c r="K17" i="1"/>
  <c r="K18" i="1"/>
  <c r="K19" i="1"/>
  <c r="K7" i="1"/>
  <c r="I8" i="1"/>
  <c r="I9" i="1"/>
  <c r="I10" i="1"/>
  <c r="I11" i="1"/>
  <c r="I12" i="1"/>
  <c r="I13" i="1"/>
  <c r="I14" i="1"/>
  <c r="I15" i="1"/>
  <c r="I16" i="1"/>
  <c r="I17" i="1"/>
  <c r="I18" i="1"/>
  <c r="I19" i="1"/>
  <c r="I7" i="1"/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<sst xmlns="http://schemas.openxmlformats.org/spreadsheetml/2006/main" count="73" uniqueCount="60">
  <si>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</si>
  <si>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</si>
  <si>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</si>
  <si>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</si>
  <si>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</si>
  <si>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</si>
  <si>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</si>
  <si>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</si>
  <si>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</si>
  <si>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</si>
  <si>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</si>
  <si>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</si>
  <si>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</si>
  <si>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</si>
  <si>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</si>
  <si>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</si>
  <si>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</si>
  <si>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</si>
  <si>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</si>
  <si>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</si>
  <si>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</si>
  <si>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</si>
  <si>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</si>
  <si>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</si>
  <si>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</si>
  <si>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</si>
  <si>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</si>
  <si>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Лекарственные препараты, изготовленных в аптеках</t>
  </si>
  <si>
    <t>Азопирам</t>
  </si>
  <si>
    <t>набор  реагентов для контроля качества предст очистки и имн 100,0 мл</t>
  </si>
  <si>
    <t>флакон</t>
  </si>
  <si>
    <t xml:space="preserve">Вода </t>
  </si>
  <si>
    <t>очищенная вода 400,0 мл</t>
  </si>
  <si>
    <t xml:space="preserve">Калий перманганат </t>
  </si>
  <si>
    <t>водный раствор 10%, 100,0мл</t>
  </si>
  <si>
    <t xml:space="preserve">Муравьиная кислота </t>
  </si>
  <si>
    <t xml:space="preserve">раствор для наружнего применения 85%, во флаконах (1кг в флаконе) </t>
  </si>
  <si>
    <t xml:space="preserve">Нитрофурал (фурациллин)  </t>
  </si>
  <si>
    <t>водный раствор 0,02%, 400,0мл</t>
  </si>
  <si>
    <t>Перекись водорода</t>
  </si>
  <si>
    <t>раствор для наружного применения  6%-400 мл</t>
  </si>
  <si>
    <t>раствор для наружного применения 3% - 400 мл</t>
  </si>
  <si>
    <t xml:space="preserve">Перекись водорода </t>
  </si>
  <si>
    <t>раствор для наружного применения 33% - 1000мл</t>
  </si>
  <si>
    <t>Прокаин (Новокаин)</t>
  </si>
  <si>
    <t>раствор для инъекции 0,25% 200мл</t>
  </si>
  <si>
    <t xml:space="preserve">Уксусная кислота  </t>
  </si>
  <si>
    <t>уксусный раствор 1%-500 мл</t>
  </si>
  <si>
    <t>Уксусная кислота</t>
  </si>
  <si>
    <t>уксусный раствор 1%-5000 мл</t>
  </si>
  <si>
    <t xml:space="preserve">Фенолфталеин </t>
  </si>
  <si>
    <t>водный раствор 1% 100,0мл</t>
  </si>
  <si>
    <t>Хлоргексидин</t>
  </si>
  <si>
    <t>спиртовый раствор для наружного применения 0,05% - 400,0 мл</t>
  </si>
  <si>
    <t>к объявлению 4 от 11.02.2020г.</t>
  </si>
  <si>
    <t>Цена ТОО Евроазияфарм</t>
  </si>
  <si>
    <t>Сумма ТОО Евроазияфарм</t>
  </si>
  <si>
    <t>Цена ТОО Шыгыс-фарм</t>
  </si>
  <si>
    <t>Сумма ТОО Шыгыс-фарм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</si>
  <si>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                                                                     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</si>
</sst>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8" fillId="0" borderId="0" xfId="1" applyFont="1"/>
    <xf numFmtId="0" fontId="9" fillId="0" borderId="2" xfId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0" xfId="1" applyFont="1" applyFill="1"/>
    <xf numFmtId="0" fontId="7" fillId="2" borderId="2" xfId="22" applyFont="1" applyFill="1" applyBorder="1" applyAlignment="1">
      <alignment horizontal="left" vertical="center" wrapText="1"/>
    </xf>
    <xf numFmtId="0" fontId="9" fillId="0" borderId="2" xfId="1" applyFont="1" applyBorder="1"/>
    <xf numFmtId="3" fontId="9" fillId="0" borderId="2" xfId="1" applyNumberFormat="1" applyFont="1" applyBorder="1"/>
    <xf numFmtId="4" fontId="9" fillId="0" borderId="2" xfId="1" applyNumberFormat="1" applyFont="1" applyBorder="1"/>
    <xf numFmtId="0" fontId="7" fillId="0" borderId="0" xfId="0" applyFont="1" applyFill="1"/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9" fillId="0" borderId="0" xfId="1" applyFont="1"/>
    <xf numFmtId="4" fontId="9" fillId="0" borderId="2" xfId="1" applyNumberFormat="1" applyFont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7" fillId="0" borderId="0" xfId="0" applyFont="1" applyFill="1" applyBorder="1" applyAlignment="1"/>
    <xf numFmtId="0" fontId="7" fillId="0" borderId="2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0" borderId="2" xfId="22" applyFont="1" applyFill="1" applyBorder="1" applyAlignment="1">
      <alignment horizontal="left" vertical="center" wrapText="1"/>
    </xf>
    <xf numFmtId="3" fontId="7" fillId="0" borderId="2" xfId="23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3" fontId="7" fillId="2" borderId="2" xfId="23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7" fillId="0" borderId="0" xfId="0" applyFont="1" applyFill="1" applyBorder="1" applyAlignment="1"/>
    <xf numFmtId="0" fontId="10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2" xfId="1" applyFont="1" applyBorder="1"/>
    <xf numFmtId="4" fontId="8" fillId="0" borderId="2" xfId="1" applyNumberFormat="1" applyFont="1" applyFill="1" applyBorder="1" applyAlignment="1">
      <alignment horizontal="right" vertical="center"/>
    </xf>
    <xf numFmtId="4" fontId="8" fillId="0" borderId="2" xfId="1" applyNumberFormat="1" applyFont="1" applyBorder="1" applyAlignment="1">
      <alignment horizontal="right" vertical="center"/>
    </xf>
    <xf numFmtId="4" fontId="8" fillId="3" borderId="2" xfId="1" applyNumberFormat="1" applyFont="1" applyFill="1" applyBorder="1" applyAlignment="1">
      <alignment horizontal="right" vertical="center"/>
    </xf>
    <xf numFmtId="4" fontId="8" fillId="4" borderId="2" xfId="1" applyNumberFormat="1" applyFont="1" applyFill="1" applyBorder="1" applyAlignment="1">
      <alignment horizontal="right" vertical="center"/>
    </xf>
    <xf numFmtId="4" fontId="8" fillId="0" borderId="0" xfId="1" applyNumberFormat="1" applyFont="1"/>
  </cellXfs>
  <cellStyles count="24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2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zoomScale="85" zoomScaleSheetLayoutView="85" workbookViewId="0">
      <selection activeCell="J21" sqref="J21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58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24" style="1" customWidth="1"/>
    <col min="8" max="9" width="16.5703125" style="1" customWidth="1"/>
    <col min="10" max="10" width="16.140625" style="1" customWidth="1"/>
    <col min="11" max="11" width="15.28515625" style="1" customWidth="1"/>
    <col min="12" max="16384" width="8.85546875" style="1"/>
  </cols>
  <sheetData>
    <row r="1" spans="1:11" x14ac:dyDescent="0.25">
      <c r="E1" s="1" t="s">
        <v>0</v>
      </c>
    </row>
    <row r="2" spans="1:11" x14ac:dyDescent="0.25">
      <c r="E2" s="1" t="s">
        <v>54</v>
      </c>
    </row>
    <row r="4" spans="1:11" ht="15.75" customHeight="1" x14ac:dyDescent="0.25">
      <c r="A4" s="25" t="s">
        <v>1</v>
      </c>
      <c r="B4" s="25"/>
      <c r="C4" s="25"/>
      <c r="D4" s="25"/>
      <c r="E4" s="25"/>
      <c r="F4" s="25"/>
      <c r="G4" s="25"/>
    </row>
    <row r="5" spans="1:11" ht="40.5" customHeight="1" x14ac:dyDescent="0.25">
      <c r="A5" s="2" t="s">
        <v>2</v>
      </c>
      <c r="B5" s="2" t="s">
        <v>3</v>
      </c>
      <c r="C5" s="2" t="s">
        <v>24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55</v>
      </c>
      <c r="I5" s="2" t="s">
        <v>56</v>
      </c>
      <c r="J5" s="2" t="s">
        <v>57</v>
      </c>
      <c r="K5" s="2" t="s">
        <v>58</v>
      </c>
    </row>
    <row r="6" spans="1:11" ht="14.45" customHeight="1" x14ac:dyDescent="0.25">
      <c r="A6" s="26" t="s">
        <v>27</v>
      </c>
      <c r="B6" s="26"/>
      <c r="C6" s="26"/>
      <c r="D6" s="26"/>
      <c r="E6" s="26"/>
      <c r="F6" s="26"/>
      <c r="G6" s="26"/>
      <c r="H6" s="31"/>
      <c r="I6" s="31"/>
      <c r="J6" s="31"/>
      <c r="K6" s="31"/>
    </row>
    <row r="7" spans="1:11" s="4" customFormat="1" ht="36.75" customHeight="1" x14ac:dyDescent="0.25">
      <c r="A7" s="14">
        <v>1</v>
      </c>
      <c r="B7" s="3" t="s">
        <v>28</v>
      </c>
      <c r="C7" s="3" t="s">
        <v>29</v>
      </c>
      <c r="D7" s="17" t="s">
        <v>30</v>
      </c>
      <c r="E7" s="18">
        <v>68</v>
      </c>
      <c r="F7" s="19">
        <v>4000</v>
      </c>
      <c r="G7" s="19">
        <f>E7*F7</f>
        <v>272000</v>
      </c>
      <c r="H7" s="32">
        <v>3250</v>
      </c>
      <c r="I7" s="32">
        <f>H7*E7</f>
        <v>221000</v>
      </c>
      <c r="J7" s="34">
        <v>3200</v>
      </c>
      <c r="K7" s="34">
        <f>J7*E7</f>
        <v>217600</v>
      </c>
    </row>
    <row r="8" spans="1:11" s="4" customFormat="1" ht="15.75" customHeight="1" x14ac:dyDescent="0.25">
      <c r="A8" s="14">
        <v>2</v>
      </c>
      <c r="B8" s="3" t="s">
        <v>31</v>
      </c>
      <c r="C8" s="3" t="s">
        <v>32</v>
      </c>
      <c r="D8" s="17" t="s">
        <v>30</v>
      </c>
      <c r="E8" s="20">
        <v>2900</v>
      </c>
      <c r="F8" s="19">
        <v>330</v>
      </c>
      <c r="G8" s="19">
        <f t="shared" ref="G8:G19" si="0">E8*F8</f>
        <v>957000</v>
      </c>
      <c r="H8" s="34">
        <v>265</v>
      </c>
      <c r="I8" s="34">
        <f t="shared" ref="I8:I19" si="1">H8*E8</f>
        <v>768500</v>
      </c>
      <c r="J8" s="32">
        <v>320</v>
      </c>
      <c r="K8" s="32">
        <f t="shared" ref="K8:K19" si="2">J8*E8</f>
        <v>928000</v>
      </c>
    </row>
    <row r="9" spans="1:11" s="4" customFormat="1" ht="17.25" customHeight="1" x14ac:dyDescent="0.25">
      <c r="A9" s="14">
        <v>3</v>
      </c>
      <c r="B9" s="17" t="s">
        <v>33</v>
      </c>
      <c r="C9" s="17" t="s">
        <v>34</v>
      </c>
      <c r="D9" s="17" t="s">
        <v>30</v>
      </c>
      <c r="E9" s="18">
        <v>20</v>
      </c>
      <c r="F9" s="19">
        <v>690</v>
      </c>
      <c r="G9" s="19">
        <f t="shared" si="0"/>
        <v>13800</v>
      </c>
      <c r="H9" s="32">
        <v>675</v>
      </c>
      <c r="I9" s="32">
        <f t="shared" si="1"/>
        <v>13500</v>
      </c>
      <c r="J9" s="34">
        <v>350</v>
      </c>
      <c r="K9" s="34">
        <f t="shared" si="2"/>
        <v>7000</v>
      </c>
    </row>
    <row r="10" spans="1:11" s="4" customFormat="1" ht="39" customHeight="1" x14ac:dyDescent="0.25">
      <c r="A10" s="14">
        <v>4</v>
      </c>
      <c r="B10" s="3" t="s">
        <v>35</v>
      </c>
      <c r="C10" s="3" t="s">
        <v>36</v>
      </c>
      <c r="D10" s="17" t="s">
        <v>30</v>
      </c>
      <c r="E10" s="20">
        <v>100</v>
      </c>
      <c r="F10" s="19">
        <v>1650</v>
      </c>
      <c r="G10" s="19">
        <f t="shared" si="0"/>
        <v>165000</v>
      </c>
      <c r="H10" s="32">
        <v>1610</v>
      </c>
      <c r="I10" s="32">
        <f t="shared" si="1"/>
        <v>161000</v>
      </c>
      <c r="J10" s="34">
        <v>1600</v>
      </c>
      <c r="K10" s="34">
        <f t="shared" si="2"/>
        <v>160000</v>
      </c>
    </row>
    <row r="11" spans="1:11" s="4" customFormat="1" ht="24.75" customHeight="1" x14ac:dyDescent="0.25">
      <c r="A11" s="14">
        <v>5</v>
      </c>
      <c r="B11" s="17" t="s">
        <v>37</v>
      </c>
      <c r="C11" s="17" t="s">
        <v>38</v>
      </c>
      <c r="D11" s="17" t="s">
        <v>30</v>
      </c>
      <c r="E11" s="18">
        <v>2964</v>
      </c>
      <c r="F11" s="19">
        <v>550</v>
      </c>
      <c r="G11" s="19">
        <f t="shared" si="0"/>
        <v>1630200</v>
      </c>
      <c r="H11" s="32">
        <v>400</v>
      </c>
      <c r="I11" s="32">
        <f t="shared" si="1"/>
        <v>1185600</v>
      </c>
      <c r="J11" s="34">
        <v>350</v>
      </c>
      <c r="K11" s="34">
        <f t="shared" si="2"/>
        <v>1037400</v>
      </c>
    </row>
    <row r="12" spans="1:11" s="4" customFormat="1" ht="35.25" customHeight="1" x14ac:dyDescent="0.25">
      <c r="A12" s="14">
        <v>6</v>
      </c>
      <c r="B12" s="21" t="s">
        <v>39</v>
      </c>
      <c r="C12" s="21" t="s">
        <v>40</v>
      </c>
      <c r="D12" s="17" t="s">
        <v>30</v>
      </c>
      <c r="E12" s="22">
        <v>772</v>
      </c>
      <c r="F12" s="19">
        <v>420</v>
      </c>
      <c r="G12" s="19">
        <f t="shared" si="0"/>
        <v>324240</v>
      </c>
      <c r="H12" s="32">
        <v>325</v>
      </c>
      <c r="I12" s="32">
        <f t="shared" si="1"/>
        <v>250900</v>
      </c>
      <c r="J12" s="34">
        <v>300</v>
      </c>
      <c r="K12" s="34">
        <f t="shared" si="2"/>
        <v>231600</v>
      </c>
    </row>
    <row r="13" spans="1:11" s="4" customFormat="1" ht="29.25" customHeight="1" x14ac:dyDescent="0.25">
      <c r="A13" s="14">
        <v>7</v>
      </c>
      <c r="B13" s="21" t="s">
        <v>39</v>
      </c>
      <c r="C13" s="21" t="s">
        <v>41</v>
      </c>
      <c r="D13" s="17" t="s">
        <v>30</v>
      </c>
      <c r="E13" s="22">
        <v>396</v>
      </c>
      <c r="F13" s="23">
        <v>380</v>
      </c>
      <c r="G13" s="19">
        <f t="shared" si="0"/>
        <v>150480</v>
      </c>
      <c r="H13" s="34">
        <v>270</v>
      </c>
      <c r="I13" s="34">
        <f t="shared" si="1"/>
        <v>106920</v>
      </c>
      <c r="J13" s="32">
        <v>290</v>
      </c>
      <c r="K13" s="32">
        <f t="shared" si="2"/>
        <v>114840</v>
      </c>
    </row>
    <row r="14" spans="1:11" s="4" customFormat="1" ht="27" customHeight="1" x14ac:dyDescent="0.25">
      <c r="A14" s="14">
        <v>8</v>
      </c>
      <c r="B14" s="3" t="s">
        <v>42</v>
      </c>
      <c r="C14" s="3" t="s">
        <v>43</v>
      </c>
      <c r="D14" s="17" t="s">
        <v>30</v>
      </c>
      <c r="E14" s="20">
        <v>200</v>
      </c>
      <c r="F14" s="23">
        <v>900</v>
      </c>
      <c r="G14" s="19">
        <f t="shared" si="0"/>
        <v>180000</v>
      </c>
      <c r="H14" s="32">
        <v>820</v>
      </c>
      <c r="I14" s="32">
        <f t="shared" si="1"/>
        <v>164000</v>
      </c>
      <c r="J14" s="34">
        <v>750</v>
      </c>
      <c r="K14" s="34">
        <f t="shared" si="2"/>
        <v>150000</v>
      </c>
    </row>
    <row r="15" spans="1:11" s="4" customFormat="1" ht="26.25" customHeight="1" x14ac:dyDescent="0.25">
      <c r="A15" s="14">
        <v>9</v>
      </c>
      <c r="B15" s="3" t="s">
        <v>44</v>
      </c>
      <c r="C15" s="3" t="s">
        <v>45</v>
      </c>
      <c r="D15" s="17" t="s">
        <v>30</v>
      </c>
      <c r="E15" s="18">
        <v>1500</v>
      </c>
      <c r="F15" s="23">
        <v>360</v>
      </c>
      <c r="G15" s="19">
        <f t="shared" si="0"/>
        <v>540000</v>
      </c>
      <c r="H15" s="35">
        <v>265</v>
      </c>
      <c r="I15" s="35">
        <f t="shared" si="1"/>
        <v>397500</v>
      </c>
      <c r="J15" s="32"/>
      <c r="K15" s="32">
        <f t="shared" si="2"/>
        <v>0</v>
      </c>
    </row>
    <row r="16" spans="1:11" s="4" customFormat="1" ht="23.25" customHeight="1" x14ac:dyDescent="0.25">
      <c r="A16" s="14">
        <v>10</v>
      </c>
      <c r="B16" s="3" t="s">
        <v>46</v>
      </c>
      <c r="C16" s="3" t="s">
        <v>47</v>
      </c>
      <c r="D16" s="3" t="s">
        <v>30</v>
      </c>
      <c r="E16" s="20">
        <v>156</v>
      </c>
      <c r="F16" s="23">
        <v>635</v>
      </c>
      <c r="G16" s="23">
        <f t="shared" si="0"/>
        <v>99060</v>
      </c>
      <c r="H16" s="32">
        <v>605</v>
      </c>
      <c r="I16" s="32">
        <f t="shared" si="1"/>
        <v>94380</v>
      </c>
      <c r="J16" s="34">
        <v>300</v>
      </c>
      <c r="K16" s="34">
        <f t="shared" si="2"/>
        <v>46800</v>
      </c>
    </row>
    <row r="17" spans="1:16" s="4" customFormat="1" ht="24.75" customHeight="1" x14ac:dyDescent="0.25">
      <c r="A17" s="14">
        <v>11</v>
      </c>
      <c r="B17" s="5" t="s">
        <v>48</v>
      </c>
      <c r="C17" s="3" t="s">
        <v>49</v>
      </c>
      <c r="D17" s="3" t="s">
        <v>30</v>
      </c>
      <c r="E17" s="24">
        <v>96</v>
      </c>
      <c r="F17" s="23">
        <v>3250</v>
      </c>
      <c r="G17" s="23">
        <f t="shared" si="0"/>
        <v>312000</v>
      </c>
      <c r="H17" s="32">
        <v>2850</v>
      </c>
      <c r="I17" s="32">
        <f t="shared" si="1"/>
        <v>273600</v>
      </c>
      <c r="J17" s="34">
        <v>1500</v>
      </c>
      <c r="K17" s="34">
        <f t="shared" si="2"/>
        <v>144000</v>
      </c>
    </row>
    <row r="18" spans="1:16" s="4" customFormat="1" ht="21" customHeight="1" x14ac:dyDescent="0.25">
      <c r="A18" s="14">
        <v>12</v>
      </c>
      <c r="B18" s="3" t="s">
        <v>50</v>
      </c>
      <c r="C18" s="3" t="s">
        <v>51</v>
      </c>
      <c r="D18" s="17" t="s">
        <v>30</v>
      </c>
      <c r="E18" s="20">
        <v>108</v>
      </c>
      <c r="F18" s="23">
        <v>500</v>
      </c>
      <c r="G18" s="19">
        <f t="shared" si="0"/>
        <v>54000</v>
      </c>
      <c r="H18" s="32">
        <v>445</v>
      </c>
      <c r="I18" s="32">
        <f t="shared" si="1"/>
        <v>48060</v>
      </c>
      <c r="J18" s="34">
        <v>420</v>
      </c>
      <c r="K18" s="34">
        <f t="shared" si="2"/>
        <v>45360</v>
      </c>
    </row>
    <row r="19" spans="1:16" s="4" customFormat="1" ht="36" customHeight="1" x14ac:dyDescent="0.25">
      <c r="A19" s="14">
        <v>13</v>
      </c>
      <c r="B19" s="3" t="s">
        <v>52</v>
      </c>
      <c r="C19" s="3" t="s">
        <v>53</v>
      </c>
      <c r="D19" s="17" t="s">
        <v>30</v>
      </c>
      <c r="E19" s="20">
        <v>480</v>
      </c>
      <c r="F19" s="23">
        <v>1500</v>
      </c>
      <c r="G19" s="19">
        <f t="shared" si="0"/>
        <v>720000</v>
      </c>
      <c r="H19" s="34">
        <v>473</v>
      </c>
      <c r="I19" s="34">
        <f t="shared" si="1"/>
        <v>227040</v>
      </c>
      <c r="J19" s="32">
        <v>1250</v>
      </c>
      <c r="K19" s="32">
        <f t="shared" si="2"/>
        <v>600000</v>
      </c>
    </row>
    <row r="20" spans="1:16" ht="21.6" customHeight="1" x14ac:dyDescent="0.25">
      <c r="A20" s="6"/>
      <c r="B20" s="6" t="s">
        <v>8</v>
      </c>
      <c r="C20" s="6"/>
      <c r="D20" s="6"/>
      <c r="E20" s="7"/>
      <c r="F20" s="8"/>
      <c r="G20" s="13">
        <f>SUM(G7:G19)</f>
        <v>5417780</v>
      </c>
      <c r="H20" s="33"/>
      <c r="I20" s="33">
        <f>I13+I19+I8</f>
        <v>1102460</v>
      </c>
      <c r="J20" s="33"/>
      <c r="K20" s="33"/>
    </row>
    <row r="21" spans="1:16" ht="26.45" customHeight="1" x14ac:dyDescent="0.25">
      <c r="I21" s="36">
        <f>I15</f>
        <v>397500</v>
      </c>
      <c r="K21" s="36">
        <f>K7+K8+K9+K10+K11+K12+K14+K16+K17+K18</f>
        <v>2967760</v>
      </c>
    </row>
    <row r="22" spans="1:16" x14ac:dyDescent="0.25">
      <c r="A22" s="27" t="s">
        <v>9</v>
      </c>
      <c r="B22" s="27"/>
      <c r="C22" s="27"/>
      <c r="D22" s="27"/>
      <c r="E22" s="27"/>
      <c r="F22" s="27"/>
      <c r="G22" s="27"/>
      <c r="H22" s="27"/>
      <c r="I22" s="16"/>
    </row>
    <row r="23" spans="1:16" s="9" customFormat="1" ht="53.25" customHeight="1" x14ac:dyDescent="0.25">
      <c r="A23" s="29" t="s">
        <v>59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s="9" customFormat="1" ht="45.75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ht="19.5" customHeight="1" x14ac:dyDescent="0.25">
      <c r="A25" s="28" t="s">
        <v>10</v>
      </c>
      <c r="B25" s="28"/>
      <c r="C25" s="9"/>
      <c r="D25" s="15" t="s">
        <v>23</v>
      </c>
      <c r="E25" s="15"/>
    </row>
    <row r="26" spans="1:16" x14ac:dyDescent="0.25">
      <c r="A26" s="10"/>
      <c r="B26" s="9"/>
      <c r="C26" s="9"/>
      <c r="D26" s="9"/>
      <c r="E26" s="9"/>
    </row>
    <row r="27" spans="1:16" x14ac:dyDescent="0.25">
      <c r="A27" s="11" t="s">
        <v>11</v>
      </c>
      <c r="B27" s="9"/>
      <c r="C27" s="9"/>
      <c r="D27" s="11" t="s">
        <v>12</v>
      </c>
      <c r="E27" s="11"/>
    </row>
    <row r="28" spans="1:16" x14ac:dyDescent="0.25">
      <c r="A28" s="11"/>
      <c r="B28" s="9"/>
      <c r="C28" s="9"/>
      <c r="D28" s="11"/>
      <c r="E28" s="11"/>
    </row>
    <row r="29" spans="1:16" x14ac:dyDescent="0.25">
      <c r="A29" s="11" t="s">
        <v>13</v>
      </c>
      <c r="B29" s="9"/>
      <c r="C29" s="9"/>
      <c r="D29" s="11" t="s">
        <v>14</v>
      </c>
      <c r="E29" s="11"/>
    </row>
    <row r="30" spans="1:16" ht="9" customHeight="1" x14ac:dyDescent="0.25">
      <c r="A30" s="11"/>
      <c r="B30" s="9"/>
      <c r="C30" s="9"/>
      <c r="D30" s="11"/>
      <c r="E30" s="11"/>
    </row>
    <row r="31" spans="1:16" x14ac:dyDescent="0.25">
      <c r="A31" s="11" t="s">
        <v>15</v>
      </c>
      <c r="B31" s="9"/>
      <c r="C31" s="9"/>
      <c r="D31" s="11" t="s">
        <v>16</v>
      </c>
      <c r="E31" s="11"/>
    </row>
    <row r="32" spans="1:16" x14ac:dyDescent="0.25">
      <c r="A32" s="11"/>
      <c r="B32" s="9"/>
      <c r="C32" s="9"/>
      <c r="D32" s="11"/>
      <c r="E32" s="11"/>
    </row>
    <row r="33" spans="1:7" x14ac:dyDescent="0.25">
      <c r="A33" s="11" t="s">
        <v>25</v>
      </c>
      <c r="B33" s="9"/>
      <c r="C33" s="9"/>
      <c r="D33" s="11" t="s">
        <v>26</v>
      </c>
      <c r="E33" s="11"/>
    </row>
    <row r="34" spans="1:7" x14ac:dyDescent="0.25">
      <c r="A34" s="11"/>
      <c r="B34" s="9"/>
      <c r="C34" s="9"/>
      <c r="D34" s="11"/>
      <c r="E34" s="11"/>
    </row>
    <row r="35" spans="1:7" x14ac:dyDescent="0.25">
      <c r="A35" s="11" t="s">
        <v>17</v>
      </c>
      <c r="B35" s="9"/>
      <c r="C35" s="9"/>
      <c r="D35" s="11" t="s">
        <v>18</v>
      </c>
      <c r="E35" s="11"/>
    </row>
    <row r="36" spans="1:7" x14ac:dyDescent="0.25">
      <c r="A36" s="11"/>
      <c r="B36" s="9"/>
      <c r="C36" s="9"/>
      <c r="D36" s="11"/>
      <c r="E36" s="11"/>
    </row>
    <row r="37" spans="1:7" x14ac:dyDescent="0.25">
      <c r="A37" s="11" t="s">
        <v>19</v>
      </c>
      <c r="B37" s="9"/>
      <c r="C37" s="9"/>
      <c r="D37" s="11" t="s">
        <v>20</v>
      </c>
      <c r="E37" s="11"/>
    </row>
    <row r="38" spans="1:7" x14ac:dyDescent="0.25">
      <c r="A38" s="11"/>
      <c r="B38" s="9"/>
      <c r="C38" s="9"/>
      <c r="D38" s="11"/>
      <c r="E38" s="11"/>
    </row>
    <row r="39" spans="1:7" s="12" customFormat="1" x14ac:dyDescent="0.25">
      <c r="A39" s="11" t="s">
        <v>21</v>
      </c>
      <c r="B39" s="9"/>
      <c r="C39" s="9"/>
      <c r="D39" s="11" t="s">
        <v>22</v>
      </c>
      <c r="E39" s="11"/>
      <c r="F39" s="1"/>
      <c r="G39" s="1"/>
    </row>
  </sheetData>
  <mergeCells count="6">
    <mergeCell ref="A4:G4"/>
    <mergeCell ref="A6:G6"/>
    <mergeCell ref="A22:H22"/>
    <mergeCell ref="A25:B25"/>
    <mergeCell ref="A23:P23"/>
    <mergeCell ref="A24:P2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2020-02-18T08:21:48Z</cp:lastPrinted>
  <dcterms:created xsi:type="dcterms:W3CDTF">2019-03-11T10:08:28Z</dcterms:created>
  <dcterms:modified xsi:type="dcterms:W3CDTF">2020-02-18T10:40:35Z</dcterms:modified>
</cp:coreProperties>
</file>