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Протокола 2021 г\"/>
    </mc:Choice>
  </mc:AlternateContent>
  <bookViews>
    <workbookView xWindow="0" yWindow="0" windowWidth="28800" windowHeight="12300"/>
  </bookViews>
  <sheets>
    <sheet name="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ИМН!$A$1:$R$37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R27" i="1" l="1"/>
  <c r="P27" i="1"/>
  <c r="N27" i="1"/>
  <c r="K27" i="1"/>
  <c r="I27" i="1"/>
  <c r="P26" i="1"/>
  <c r="R9" i="1"/>
  <c r="P8" i="1"/>
  <c r="N16" i="1"/>
  <c r="N17" i="1"/>
  <c r="N18" i="1"/>
  <c r="N15" i="1"/>
  <c r="K10" i="1"/>
  <c r="I23" i="1"/>
  <c r="I22" i="1"/>
  <c r="I21" i="1"/>
  <c r="I20" i="1"/>
  <c r="I14" i="1"/>
  <c r="G9" i="1" l="1"/>
  <c r="G15" i="1"/>
  <c r="G16" i="1"/>
  <c r="G17" i="1"/>
  <c r="G18" i="1"/>
  <c r="G26" i="1" l="1"/>
  <c r="G10" i="1"/>
  <c r="G11" i="1"/>
  <c r="G12" i="1"/>
  <c r="G13" i="1"/>
  <c r="G14" i="1"/>
  <c r="G19" i="1"/>
  <c r="G20" i="1"/>
  <c r="G21" i="1"/>
  <c r="G22" i="1"/>
  <c r="G23" i="1"/>
  <c r="G24" i="1"/>
  <c r="G25" i="1"/>
  <c r="G7" i="1" l="1"/>
  <c r="G8" i="1"/>
  <c r="G27" i="1" l="1"/>
</calcChain>
</file>

<file path=xl/sharedStrings.xml><?xml version="1.0" encoding="utf-8"?>
<sst xmlns="http://schemas.openxmlformats.org/spreadsheetml/2006/main" count="92" uniqueCount="65">
  <si>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</si>
  <si>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</si>
  <si>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</si>
  <si>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</si>
  <si>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</si>
  <si>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</si>
  <si>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</si>
  <si>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</si>
  <si>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</si>
  <si>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</si>
  <si>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</si>
  <si>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</si>
  <si>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</si>
  <si>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шт</t>
  </si>
  <si>
    <t>Иглы Губера 20G - 0,9мм/рабочая длина 20 мм</t>
  </si>
  <si>
    <t>Перчатки хирургические неопреновые стерильные размер 6,5</t>
  </si>
  <si>
    <t>пара</t>
  </si>
  <si>
    <t>Перчатки хирургические неопреновые стерильные для общехирургических операций повышенного риска инфицирования (при высоком риске инфицирования ВИЧ), в том числе работы с электроинструментами. гипоаллергенные из-за отсутствия протеинов натурального латекса.   Неопудренные для снижения риска контактного дерматита. С внутренним синтетическим (полиуретан) покрытием для легкости надевания и смены перчаток во влажной и сухой среде.  Микротекстурированные для улучшенного захвата инструментов.  Манжета без валика для защиты от пережимания предплечья, с адгезивной полосой для препятствия скатыванию. Контрастного (синего или зеленого) цвета для индикации проколов при использовании перчатки в качестве внутренней в системе двойных перчаток. Эта перчатка предназначена для предотвращения риска аллергий типа I и минимизации риска аллергий типа IV у хирургов и их пациентов. Перчатка имеет малую толщину и дает хирургу высокую чувствительность, соответствует стандарту EN455. Упаковка перчаток пластиковая, устойчивая к механическим повреждениям и проникновению озона и влаги. Класс 2 а - со средней степенью риска.</t>
  </si>
  <si>
    <t>Перчатки хирургические неопреновые стерильные размер 7,0</t>
  </si>
  <si>
    <t>Перчатки хирургические неопреновые стерильные размер 7,5</t>
  </si>
  <si>
    <t>Перчатки хирургические неопреновые стерильные размер 8,0</t>
  </si>
  <si>
    <t xml:space="preserve">Бинты эласт.трубчат </t>
  </si>
  <si>
    <t>штука</t>
  </si>
  <si>
    <t>Вата 100 гр</t>
  </si>
  <si>
    <t>упаковка</t>
  </si>
  <si>
    <t>Вата медицинская не стерильная 100 грамм в упаковке</t>
  </si>
  <si>
    <t xml:space="preserve">Кружка Эсмарха 2 литра  </t>
  </si>
  <si>
    <t>Ларингеальная маска 4 размер</t>
  </si>
  <si>
    <t>штук</t>
  </si>
  <si>
    <t>Ларингеальная маска 5 размер</t>
  </si>
  <si>
    <t>Мочеприемник с нажимным клапаном стерильный 1000 мл</t>
  </si>
  <si>
    <t>Изогнутая игла с люэровским наконечником и зажимом с поперечным элементом для введения жидкостей, для пункции с применением венозных, внутрипозвоночных, артериальных и внутрибрюшинных имплантируемых портов, для поперечного введения жидкостей. Диаметр иглы Губера 0,9 мм 20G, полезная длина 20 мм.</t>
  </si>
  <si>
    <t>Очки защитные-многоразовые</t>
  </si>
  <si>
    <t>Салфетка спиртовая  65-56 мм</t>
  </si>
  <si>
    <t>Спиртовые салфетки одноразовые размер 65*56мм</t>
  </si>
  <si>
    <t>Система для переливания крови и кровезаменителей  18 G</t>
  </si>
  <si>
    <t xml:space="preserve">Нить хирургический </t>
  </si>
  <si>
    <t>капрон, нерассасывающая №3, 20 метр, стерильный</t>
  </si>
  <si>
    <t>капрон, нерассасывающая №4, 20 метр, стерильный</t>
  </si>
  <si>
    <t>капрон, нерассасывающая №5, 20 метр, стерильный</t>
  </si>
  <si>
    <t>капрон, нерассасывающая №6, 20 метр, стерильный</t>
  </si>
  <si>
    <t>Цилиндр мерный на 50 мл</t>
  </si>
  <si>
    <t>Прибор для определения уровня сахара в крови в комплекте с расходными материалами</t>
  </si>
  <si>
    <t>Бинт трубчатый сетчатый эластичный размер 5-й метражный 3м</t>
  </si>
  <si>
    <t>комплект</t>
  </si>
  <si>
    <t xml:space="preserve">Прибор для определения уровня сахара в крови в комплекте с расходными материалами: Экспресс анализатор (глюкометр) портативный для определения уровня сахара в крови; не менее 10 тест-полосок; устройство для прокалывания кожи; не менее 10 ланцетов: нетоксично, апирогенно, нержавеющая сталь; чехол; инструкция по применению. Без кодирования, удобный для чтения дисплей, точный результат измерений. Время измерения: не более 5 секунд. Объем капли крови: 1-2 мкл. Объем памяти: не менее 500 результатов измерений с указанием времени и даты. Напоминание о проведении измерения после еды. Расчет средних значений за 7, 14, 30 и 90 дней до и после приема пищи. Автоматическое кодирование. Передача данных на ПК через микро-USB. Длительность работы батарейки: не менее 1000 измерений. Автоматическое включение и выключение. Предупреждение об истекшем сроке годности тест-полоски. Диапазон измерений: 0,6-33,3 ммоль/л. Рабочая температура системы: от +8°C до +42°C. Дисплей: жидкокристаллический дисплей (ЖКД) c не менее 96 сегментами. Размеры: не более 98 x 47 x 20 мм.
</t>
  </si>
  <si>
    <t xml:space="preserve"> </t>
  </si>
  <si>
    <t>к протоколу 44 от 11.06.2021г.</t>
  </si>
  <si>
    <t>И.о. руководитель ГЗ и ЮС</t>
  </si>
  <si>
    <t>Дулат Э.А.</t>
  </si>
  <si>
    <t xml:space="preserve">Специалист по государственным закупкам </t>
  </si>
  <si>
    <t>Корженко О.О.</t>
  </si>
  <si>
    <t>Юрисконсульт</t>
  </si>
  <si>
    <t>Советов Н.А.</t>
  </si>
  <si>
    <t>ТОО "MedicalActiveGroup" Цена</t>
  </si>
  <si>
    <t>ТОО "MedicalActiveGroup" Сумма</t>
  </si>
  <si>
    <t>ТОО "ОрдаМед Восток" Цена</t>
  </si>
  <si>
    <t>ТОО "ОрдаМед Восток" Сумма</t>
  </si>
  <si>
    <t>ТОО "Круана" Цена</t>
  </si>
  <si>
    <t>ТОО "Region 16" Цена</t>
  </si>
  <si>
    <t>ТОО "Region 16" Сумма</t>
  </si>
  <si>
    <t>ТОО "Эко-фарм" Цена</t>
  </si>
  <si>
    <t>ТОО "Эко-фарм" Сумма</t>
  </si>
  <si>
    <t>ТОО "КФК Медсервис Плюс" Цена</t>
  </si>
  <si>
    <t>ТОО "КФК Медсервис Плюс"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</si>
</sst>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left" vertical="top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top" wrapText="1"/>
    </xf>
    <xf numFmtId="2" fontId="7" fillId="2" borderId="5" xfId="23" applyNumberFormat="1" applyFont="1" applyFill="1" applyBorder="1" applyAlignment="1">
      <alignment horizontal="right" vertical="center" wrapText="1"/>
    </xf>
    <xf numFmtId="2" fontId="7" fillId="2" borderId="5" xfId="19" applyNumberFormat="1" applyFont="1" applyFill="1" applyBorder="1" applyAlignment="1">
      <alignment horizontal="right" vertical="center" wrapText="1"/>
    </xf>
    <xf numFmtId="2" fontId="7" fillId="0" borderId="5" xfId="19" applyNumberFormat="1" applyFont="1" applyFill="1" applyBorder="1" applyAlignment="1">
      <alignment horizontal="right" vertical="center" wrapText="1"/>
    </xf>
    <xf numFmtId="2" fontId="8" fillId="0" borderId="2" xfId="23" applyNumberFormat="1" applyFont="1" applyFill="1" applyBorder="1" applyAlignment="1">
      <alignment horizontal="right" vertical="top" wrapText="1"/>
    </xf>
    <xf numFmtId="2" fontId="7" fillId="0" borderId="0" xfId="23" applyNumberFormat="1" applyFont="1" applyFill="1" applyBorder="1" applyAlignment="1">
      <alignment horizontal="right" vertical="top" wrapText="1"/>
    </xf>
    <xf numFmtId="2" fontId="7" fillId="0" borderId="0" xfId="23" applyNumberFormat="1" applyFont="1" applyAlignment="1">
      <alignment horizontal="right" wrapText="1"/>
    </xf>
    <xf numFmtId="2" fontId="8" fillId="0" borderId="2" xfId="23" applyNumberFormat="1" applyFont="1" applyBorder="1" applyAlignment="1">
      <alignment horizontal="right" vertical="center" wrapText="1"/>
    </xf>
    <xf numFmtId="2" fontId="7" fillId="0" borderId="2" xfId="1" applyNumberFormat="1" applyFont="1" applyBorder="1" applyAlignment="1">
      <alignment horizontal="right" vertical="center" wrapText="1"/>
    </xf>
    <xf numFmtId="2" fontId="7" fillId="0" borderId="5" xfId="1" applyNumberFormat="1" applyFont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43" fontId="7" fillId="0" borderId="2" xfId="23" applyFont="1" applyFill="1" applyBorder="1" applyAlignment="1">
      <alignment horizontal="right" vertical="center" wrapText="1"/>
    </xf>
    <xf numFmtId="43" fontId="7" fillId="3" borderId="2" xfId="23" applyFont="1" applyFill="1" applyBorder="1" applyAlignment="1">
      <alignment horizontal="right" vertical="center" wrapText="1"/>
    </xf>
    <xf numFmtId="43" fontId="7" fillId="4" borderId="2" xfId="23" applyFont="1" applyFill="1" applyBorder="1" applyAlignment="1">
      <alignment horizontal="right" vertical="center" wrapText="1"/>
    </xf>
    <xf numFmtId="43" fontId="8" fillId="0" borderId="2" xfId="1" applyNumberFormat="1" applyFont="1" applyBorder="1" applyAlignment="1">
      <alignment horizontal="right" vertical="top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view="pageBreakPreview" zoomScale="60" workbookViewId="0">
      <selection activeCell="R27" sqref="R27"/>
    </sheetView>
  </sheetViews>
  <sheetFormatPr defaultColWidth="8.85546875" defaultRowHeight="15.75" x14ac:dyDescent="0.25"/>
  <cols>
    <col min="1" max="1" width="8.85546875" style="1"/>
    <col min="2" max="2" width="63.85546875" style="1" customWidth="1"/>
    <col min="3" max="3" width="61.7109375" style="1" customWidth="1"/>
    <col min="4" max="4" width="13.28515625" style="1" customWidth="1"/>
    <col min="5" max="5" width="15.42578125" style="1" customWidth="1"/>
    <col min="6" max="6" width="16.5703125" style="30" customWidth="1"/>
    <col min="7" max="9" width="17.85546875" style="1" customWidth="1"/>
    <col min="10" max="11" width="18.28515625" style="1" customWidth="1"/>
    <col min="12" max="12" width="17.42578125" style="1" customWidth="1"/>
    <col min="13" max="14" width="17.85546875" style="1" customWidth="1"/>
    <col min="15" max="16" width="17.5703125" style="1" customWidth="1"/>
    <col min="17" max="17" width="16.85546875" style="1" customWidth="1"/>
    <col min="18" max="18" width="19.5703125" style="1" customWidth="1"/>
    <col min="19" max="16384" width="8.85546875" style="1"/>
  </cols>
  <sheetData>
    <row r="1" spans="1:18" x14ac:dyDescent="0.25">
      <c r="E1" s="1" t="s">
        <v>0</v>
      </c>
    </row>
    <row r="2" spans="1:18" x14ac:dyDescent="0.25">
      <c r="E2" s="1" t="s">
        <v>47</v>
      </c>
    </row>
    <row r="4" spans="1:18" ht="15.75" customHeight="1" x14ac:dyDescent="0.25">
      <c r="A4" s="36" t="s">
        <v>1</v>
      </c>
      <c r="B4" s="36"/>
      <c r="C4" s="36"/>
      <c r="D4" s="36"/>
      <c r="E4" s="36"/>
      <c r="F4" s="36"/>
      <c r="G4" s="36"/>
    </row>
    <row r="5" spans="1:18" ht="40.5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31" t="s">
        <v>6</v>
      </c>
      <c r="G5" s="2" t="s">
        <v>7</v>
      </c>
      <c r="H5" s="40" t="s">
        <v>54</v>
      </c>
      <c r="I5" s="40" t="s">
        <v>55</v>
      </c>
      <c r="J5" s="40" t="s">
        <v>56</v>
      </c>
      <c r="K5" s="40" t="s">
        <v>57</v>
      </c>
      <c r="L5" s="40" t="s">
        <v>58</v>
      </c>
      <c r="M5" s="40" t="s">
        <v>59</v>
      </c>
      <c r="N5" s="40" t="s">
        <v>60</v>
      </c>
      <c r="O5" s="40" t="s">
        <v>61</v>
      </c>
      <c r="P5" s="40" t="s">
        <v>62</v>
      </c>
      <c r="Q5" s="40" t="s">
        <v>63</v>
      </c>
      <c r="R5" s="40" t="s">
        <v>64</v>
      </c>
    </row>
    <row r="6" spans="1:18" s="3" customFormat="1" ht="17.25" customHeight="1" x14ac:dyDescent="0.25">
      <c r="A6" s="37" t="s">
        <v>12</v>
      </c>
      <c r="B6" s="38"/>
      <c r="C6" s="38"/>
      <c r="D6" s="38"/>
      <c r="E6" s="38"/>
      <c r="F6" s="38"/>
      <c r="G6" s="39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s="3" customFormat="1" ht="33" customHeight="1" x14ac:dyDescent="0.25">
      <c r="A7" s="2">
        <v>1</v>
      </c>
      <c r="B7" s="24" t="s">
        <v>21</v>
      </c>
      <c r="C7" s="24" t="s">
        <v>43</v>
      </c>
      <c r="D7" s="23" t="s">
        <v>22</v>
      </c>
      <c r="E7" s="23">
        <v>3</v>
      </c>
      <c r="F7" s="32">
        <v>250</v>
      </c>
      <c r="G7" s="19">
        <f t="shared" ref="G7:G26" si="0">E7*F7</f>
        <v>750</v>
      </c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1:18" s="3" customFormat="1" ht="18" customHeight="1" x14ac:dyDescent="0.25">
      <c r="A8" s="2">
        <v>2</v>
      </c>
      <c r="B8" s="24" t="s">
        <v>23</v>
      </c>
      <c r="C8" s="24" t="s">
        <v>25</v>
      </c>
      <c r="D8" s="23" t="s">
        <v>24</v>
      </c>
      <c r="E8" s="23">
        <v>130</v>
      </c>
      <c r="F8" s="32">
        <v>178.9</v>
      </c>
      <c r="G8" s="19">
        <f t="shared" si="0"/>
        <v>23257</v>
      </c>
      <c r="H8" s="42"/>
      <c r="I8" s="42"/>
      <c r="J8" s="42"/>
      <c r="K8" s="42"/>
      <c r="L8" s="42"/>
      <c r="M8" s="42"/>
      <c r="N8" s="42"/>
      <c r="O8" s="43">
        <v>169</v>
      </c>
      <c r="P8" s="43">
        <f>O8*E8</f>
        <v>21970</v>
      </c>
      <c r="Q8" s="42"/>
      <c r="R8" s="42"/>
    </row>
    <row r="9" spans="1:18" s="3" customFormat="1" ht="318.75" customHeight="1" x14ac:dyDescent="0.25">
      <c r="A9" s="2">
        <v>3</v>
      </c>
      <c r="B9" s="24" t="s">
        <v>42</v>
      </c>
      <c r="C9" s="24" t="s">
        <v>45</v>
      </c>
      <c r="D9" s="23" t="s">
        <v>44</v>
      </c>
      <c r="E9" s="23">
        <v>2</v>
      </c>
      <c r="F9" s="33">
        <v>4210</v>
      </c>
      <c r="G9" s="19">
        <f t="shared" si="0"/>
        <v>8420</v>
      </c>
      <c r="H9" s="42"/>
      <c r="I9" s="42"/>
      <c r="J9" s="42" t="s">
        <v>46</v>
      </c>
      <c r="K9" s="42"/>
      <c r="L9" s="42"/>
      <c r="M9" s="42"/>
      <c r="N9" s="42"/>
      <c r="O9" s="42"/>
      <c r="P9" s="42"/>
      <c r="Q9" s="43">
        <v>4210</v>
      </c>
      <c r="R9" s="43">
        <f>Q9*E9</f>
        <v>8420</v>
      </c>
    </row>
    <row r="10" spans="1:18" s="3" customFormat="1" ht="96.75" customHeight="1" x14ac:dyDescent="0.25">
      <c r="A10" s="2">
        <v>4</v>
      </c>
      <c r="B10" s="18" t="s">
        <v>14</v>
      </c>
      <c r="C10" s="18" t="s">
        <v>31</v>
      </c>
      <c r="D10" s="16" t="s">
        <v>13</v>
      </c>
      <c r="E10" s="16">
        <v>180</v>
      </c>
      <c r="F10" s="25">
        <v>4330</v>
      </c>
      <c r="G10" s="19">
        <f t="shared" si="0"/>
        <v>779400</v>
      </c>
      <c r="H10" s="42"/>
      <c r="I10" s="42"/>
      <c r="J10" s="44">
        <v>3495</v>
      </c>
      <c r="K10" s="44">
        <f>J10*E10</f>
        <v>629100</v>
      </c>
      <c r="L10" s="42">
        <v>4000</v>
      </c>
      <c r="M10" s="42"/>
      <c r="N10" s="42"/>
      <c r="O10" s="42"/>
      <c r="P10" s="42"/>
      <c r="Q10" s="42"/>
      <c r="R10" s="42"/>
    </row>
    <row r="11" spans="1:18" s="3" customFormat="1" ht="18" customHeight="1" x14ac:dyDescent="0.25">
      <c r="A11" s="2">
        <v>5</v>
      </c>
      <c r="B11" s="18" t="s">
        <v>26</v>
      </c>
      <c r="C11" s="18" t="s">
        <v>26</v>
      </c>
      <c r="D11" s="16" t="s">
        <v>22</v>
      </c>
      <c r="E11" s="16">
        <v>100</v>
      </c>
      <c r="F11" s="25">
        <v>426.8</v>
      </c>
      <c r="G11" s="19">
        <f t="shared" si="0"/>
        <v>42680</v>
      </c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18" s="3" customFormat="1" ht="18" customHeight="1" x14ac:dyDescent="0.25">
      <c r="A12" s="2">
        <v>6</v>
      </c>
      <c r="B12" s="18" t="s">
        <v>27</v>
      </c>
      <c r="C12" s="18" t="s">
        <v>27</v>
      </c>
      <c r="D12" s="16" t="s">
        <v>28</v>
      </c>
      <c r="E12" s="16">
        <v>3</v>
      </c>
      <c r="F12" s="25">
        <v>2500</v>
      </c>
      <c r="G12" s="19">
        <f t="shared" si="0"/>
        <v>7500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18" s="3" customFormat="1" ht="18.75" customHeight="1" x14ac:dyDescent="0.25">
      <c r="A13" s="2">
        <v>7</v>
      </c>
      <c r="B13" s="18" t="s">
        <v>29</v>
      </c>
      <c r="C13" s="18" t="s">
        <v>29</v>
      </c>
      <c r="D13" s="16" t="s">
        <v>28</v>
      </c>
      <c r="E13" s="16">
        <v>3</v>
      </c>
      <c r="F13" s="25">
        <v>2500</v>
      </c>
      <c r="G13" s="19">
        <f t="shared" si="0"/>
        <v>7500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18" s="3" customFormat="1" ht="19.5" customHeight="1" x14ac:dyDescent="0.25">
      <c r="A14" s="2">
        <v>8</v>
      </c>
      <c r="B14" s="18" t="s">
        <v>30</v>
      </c>
      <c r="C14" s="18" t="s">
        <v>30</v>
      </c>
      <c r="D14" s="16" t="s">
        <v>22</v>
      </c>
      <c r="E14" s="16">
        <v>200</v>
      </c>
      <c r="F14" s="25">
        <v>310</v>
      </c>
      <c r="G14" s="19">
        <f t="shared" si="0"/>
        <v>62000</v>
      </c>
      <c r="H14" s="43">
        <v>306</v>
      </c>
      <c r="I14" s="43">
        <f>H14*E14</f>
        <v>61200</v>
      </c>
      <c r="J14" s="42"/>
      <c r="K14" s="42"/>
      <c r="L14" s="42"/>
      <c r="M14" s="42"/>
      <c r="N14" s="42"/>
      <c r="O14" s="42"/>
      <c r="P14" s="42"/>
      <c r="Q14" s="42"/>
      <c r="R14" s="42"/>
    </row>
    <row r="15" spans="1:18" s="3" customFormat="1" ht="19.5" customHeight="1" x14ac:dyDescent="0.25">
      <c r="A15" s="2">
        <v>9</v>
      </c>
      <c r="B15" s="18" t="s">
        <v>36</v>
      </c>
      <c r="C15" s="18" t="s">
        <v>37</v>
      </c>
      <c r="D15" s="16" t="s">
        <v>13</v>
      </c>
      <c r="E15" s="16">
        <v>280</v>
      </c>
      <c r="F15" s="25">
        <v>627.15</v>
      </c>
      <c r="G15" s="19">
        <f t="shared" si="0"/>
        <v>175602</v>
      </c>
      <c r="H15" s="42"/>
      <c r="I15" s="42"/>
      <c r="J15" s="42"/>
      <c r="K15" s="42"/>
      <c r="L15" s="42"/>
      <c r="M15" s="44">
        <v>550</v>
      </c>
      <c r="N15" s="44">
        <f>M15*E15</f>
        <v>154000</v>
      </c>
      <c r="O15" s="42">
        <v>560</v>
      </c>
      <c r="P15" s="42"/>
      <c r="Q15" s="42"/>
      <c r="R15" s="42"/>
    </row>
    <row r="16" spans="1:18" s="3" customFormat="1" ht="19.5" customHeight="1" x14ac:dyDescent="0.25">
      <c r="A16" s="2">
        <v>10</v>
      </c>
      <c r="B16" s="18" t="s">
        <v>36</v>
      </c>
      <c r="C16" s="18" t="s">
        <v>38</v>
      </c>
      <c r="D16" s="16" t="s">
        <v>13</v>
      </c>
      <c r="E16" s="16">
        <v>560</v>
      </c>
      <c r="F16" s="25">
        <v>627.15</v>
      </c>
      <c r="G16" s="19">
        <f t="shared" si="0"/>
        <v>351204</v>
      </c>
      <c r="H16" s="42"/>
      <c r="I16" s="42"/>
      <c r="J16" s="42"/>
      <c r="K16" s="42"/>
      <c r="L16" s="42"/>
      <c r="M16" s="44">
        <v>570</v>
      </c>
      <c r="N16" s="44">
        <f t="shared" ref="N16:N18" si="1">M16*E16</f>
        <v>319200</v>
      </c>
      <c r="O16" s="42">
        <v>580</v>
      </c>
      <c r="P16" s="42"/>
      <c r="Q16" s="42"/>
      <c r="R16" s="42"/>
    </row>
    <row r="17" spans="1:18" s="3" customFormat="1" ht="19.5" customHeight="1" x14ac:dyDescent="0.25">
      <c r="A17" s="2">
        <v>11</v>
      </c>
      <c r="B17" s="18" t="s">
        <v>36</v>
      </c>
      <c r="C17" s="18" t="s">
        <v>39</v>
      </c>
      <c r="D17" s="16" t="s">
        <v>13</v>
      </c>
      <c r="E17" s="16">
        <v>560</v>
      </c>
      <c r="F17" s="25">
        <v>627.15</v>
      </c>
      <c r="G17" s="19">
        <f t="shared" si="0"/>
        <v>351204</v>
      </c>
      <c r="H17" s="42"/>
      <c r="I17" s="42"/>
      <c r="J17" s="42"/>
      <c r="K17" s="42"/>
      <c r="L17" s="42"/>
      <c r="M17" s="44">
        <v>570</v>
      </c>
      <c r="N17" s="44">
        <f t="shared" si="1"/>
        <v>319200</v>
      </c>
      <c r="O17" s="42">
        <v>580</v>
      </c>
      <c r="P17" s="42"/>
      <c r="Q17" s="42"/>
      <c r="R17" s="42"/>
    </row>
    <row r="18" spans="1:18" s="3" customFormat="1" ht="19.5" customHeight="1" x14ac:dyDescent="0.25">
      <c r="A18" s="2">
        <v>12</v>
      </c>
      <c r="B18" s="18" t="s">
        <v>36</v>
      </c>
      <c r="C18" s="18" t="s">
        <v>40</v>
      </c>
      <c r="D18" s="16" t="s">
        <v>13</v>
      </c>
      <c r="E18" s="16">
        <v>140</v>
      </c>
      <c r="F18" s="25">
        <v>627.15</v>
      </c>
      <c r="G18" s="19">
        <f t="shared" si="0"/>
        <v>87801</v>
      </c>
      <c r="H18" s="42"/>
      <c r="I18" s="42"/>
      <c r="J18" s="42"/>
      <c r="K18" s="42"/>
      <c r="L18" s="42"/>
      <c r="M18" s="44">
        <v>570</v>
      </c>
      <c r="N18" s="44">
        <f t="shared" si="1"/>
        <v>79800</v>
      </c>
      <c r="O18" s="42">
        <v>595</v>
      </c>
      <c r="P18" s="42"/>
      <c r="Q18" s="42"/>
      <c r="R18" s="42"/>
    </row>
    <row r="19" spans="1:18" s="3" customFormat="1" ht="19.5" customHeight="1" x14ac:dyDescent="0.25">
      <c r="A19" s="2">
        <v>13</v>
      </c>
      <c r="B19" s="18" t="s">
        <v>32</v>
      </c>
      <c r="C19" s="18" t="s">
        <v>32</v>
      </c>
      <c r="D19" s="16" t="s">
        <v>13</v>
      </c>
      <c r="E19" s="16">
        <v>25</v>
      </c>
      <c r="F19" s="25">
        <v>1000</v>
      </c>
      <c r="G19" s="19">
        <f t="shared" si="0"/>
        <v>25000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18" s="3" customFormat="1" ht="333" customHeight="1" x14ac:dyDescent="0.25">
      <c r="A20" s="2">
        <v>14</v>
      </c>
      <c r="B20" s="18" t="s">
        <v>15</v>
      </c>
      <c r="C20" s="18" t="s">
        <v>17</v>
      </c>
      <c r="D20" s="17" t="s">
        <v>16</v>
      </c>
      <c r="E20" s="17">
        <v>700</v>
      </c>
      <c r="F20" s="26">
        <v>2673</v>
      </c>
      <c r="G20" s="19">
        <f t="shared" si="0"/>
        <v>1871100</v>
      </c>
      <c r="H20" s="43">
        <v>2320</v>
      </c>
      <c r="I20" s="43">
        <f>H20*E20</f>
        <v>1624000</v>
      </c>
      <c r="J20" s="42"/>
      <c r="K20" s="42"/>
      <c r="L20" s="42"/>
      <c r="M20" s="42"/>
      <c r="N20" s="42"/>
      <c r="O20" s="42"/>
      <c r="P20" s="42"/>
      <c r="Q20" s="42"/>
      <c r="R20" s="42"/>
    </row>
    <row r="21" spans="1:18" s="3" customFormat="1" ht="332.25" customHeight="1" x14ac:dyDescent="0.25">
      <c r="A21" s="2">
        <v>15</v>
      </c>
      <c r="B21" s="18" t="s">
        <v>18</v>
      </c>
      <c r="C21" s="18" t="s">
        <v>17</v>
      </c>
      <c r="D21" s="17" t="s">
        <v>16</v>
      </c>
      <c r="E21" s="17">
        <v>420</v>
      </c>
      <c r="F21" s="26">
        <v>2673</v>
      </c>
      <c r="G21" s="19">
        <f t="shared" si="0"/>
        <v>1122660</v>
      </c>
      <c r="H21" s="43">
        <v>2320</v>
      </c>
      <c r="I21" s="43">
        <f>H21*E21</f>
        <v>974400</v>
      </c>
      <c r="J21" s="42"/>
      <c r="K21" s="42"/>
      <c r="L21" s="42"/>
      <c r="M21" s="42"/>
      <c r="N21" s="42"/>
      <c r="O21" s="42"/>
      <c r="P21" s="42"/>
      <c r="Q21" s="42"/>
      <c r="R21" s="42"/>
    </row>
    <row r="22" spans="1:18" s="3" customFormat="1" ht="330.75" customHeight="1" x14ac:dyDescent="0.25">
      <c r="A22" s="2">
        <v>16</v>
      </c>
      <c r="B22" s="18" t="s">
        <v>19</v>
      </c>
      <c r="C22" s="18" t="s">
        <v>17</v>
      </c>
      <c r="D22" s="17" t="s">
        <v>16</v>
      </c>
      <c r="E22" s="21">
        <v>420</v>
      </c>
      <c r="F22" s="27">
        <v>2673</v>
      </c>
      <c r="G22" s="19">
        <f t="shared" si="0"/>
        <v>1122660</v>
      </c>
      <c r="H22" s="43">
        <v>2320</v>
      </c>
      <c r="I22" s="43">
        <f>H22*E22</f>
        <v>974400</v>
      </c>
      <c r="J22" s="42"/>
      <c r="K22" s="42"/>
      <c r="L22" s="42"/>
      <c r="M22" s="42"/>
      <c r="N22" s="42"/>
      <c r="O22" s="42"/>
      <c r="P22" s="42"/>
      <c r="Q22" s="42"/>
      <c r="R22" s="42"/>
    </row>
    <row r="23" spans="1:18" s="3" customFormat="1" ht="335.25" customHeight="1" x14ac:dyDescent="0.25">
      <c r="A23" s="2">
        <v>17</v>
      </c>
      <c r="B23" s="18" t="s">
        <v>20</v>
      </c>
      <c r="C23" s="18" t="s">
        <v>17</v>
      </c>
      <c r="D23" s="17" t="s">
        <v>16</v>
      </c>
      <c r="E23" s="21">
        <v>200</v>
      </c>
      <c r="F23" s="27">
        <v>2673</v>
      </c>
      <c r="G23" s="19">
        <f t="shared" si="0"/>
        <v>534600</v>
      </c>
      <c r="H23" s="43">
        <v>2320</v>
      </c>
      <c r="I23" s="43">
        <f>H23*E23</f>
        <v>464000</v>
      </c>
      <c r="J23" s="42"/>
      <c r="K23" s="42"/>
      <c r="L23" s="42"/>
      <c r="M23" s="42"/>
      <c r="N23" s="42"/>
      <c r="O23" s="42"/>
      <c r="P23" s="42"/>
      <c r="Q23" s="42"/>
      <c r="R23" s="42"/>
    </row>
    <row r="24" spans="1:18" s="3" customFormat="1" ht="18" customHeight="1" x14ac:dyDescent="0.25">
      <c r="A24" s="2">
        <v>18</v>
      </c>
      <c r="B24" s="20" t="s">
        <v>33</v>
      </c>
      <c r="C24" s="20" t="s">
        <v>34</v>
      </c>
      <c r="D24" s="21" t="s">
        <v>13</v>
      </c>
      <c r="E24" s="21">
        <v>5000</v>
      </c>
      <c r="F24" s="27">
        <v>6.82</v>
      </c>
      <c r="G24" s="19">
        <f t="shared" si="0"/>
        <v>34100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1:18" s="3" customFormat="1" ht="21.75" customHeight="1" x14ac:dyDescent="0.25">
      <c r="A25" s="2">
        <v>19</v>
      </c>
      <c r="B25" s="22" t="s">
        <v>35</v>
      </c>
      <c r="C25" s="22" t="s">
        <v>35</v>
      </c>
      <c r="D25" s="21" t="s">
        <v>13</v>
      </c>
      <c r="E25" s="21">
        <v>20</v>
      </c>
      <c r="F25" s="27">
        <v>81.790000000000006</v>
      </c>
      <c r="G25" s="19">
        <f t="shared" si="0"/>
        <v>1635.8000000000002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18" s="3" customFormat="1" ht="35.25" customHeight="1" x14ac:dyDescent="0.25">
      <c r="A26" s="2">
        <v>20</v>
      </c>
      <c r="B26" s="22" t="s">
        <v>41</v>
      </c>
      <c r="C26" s="22" t="s">
        <v>41</v>
      </c>
      <c r="D26" s="21" t="s">
        <v>28</v>
      </c>
      <c r="E26" s="21">
        <v>7</v>
      </c>
      <c r="F26" s="27">
        <v>1200</v>
      </c>
      <c r="G26" s="19">
        <f t="shared" si="0"/>
        <v>8400</v>
      </c>
      <c r="H26" s="42"/>
      <c r="I26" s="42"/>
      <c r="J26" s="42"/>
      <c r="K26" s="42"/>
      <c r="L26" s="42"/>
      <c r="M26" s="42"/>
      <c r="N26" s="42"/>
      <c r="O26" s="43">
        <v>590</v>
      </c>
      <c r="P26" s="43">
        <f>O26*E26</f>
        <v>4130</v>
      </c>
      <c r="Q26" s="42"/>
      <c r="R26" s="42"/>
    </row>
    <row r="27" spans="1:18" s="8" customFormat="1" ht="19.5" customHeight="1" x14ac:dyDescent="0.25">
      <c r="A27" s="4"/>
      <c r="B27" s="5" t="s">
        <v>10</v>
      </c>
      <c r="C27" s="5"/>
      <c r="D27" s="6"/>
      <c r="E27" s="15"/>
      <c r="F27" s="28"/>
      <c r="G27" s="7">
        <f>SUM(G7:G26)</f>
        <v>6617473.7999999998</v>
      </c>
      <c r="H27" s="4"/>
      <c r="I27" s="45">
        <f>SUM(I7:I26)</f>
        <v>4098000</v>
      </c>
      <c r="J27" s="4"/>
      <c r="K27" s="45">
        <f>SUM(K7:K26)</f>
        <v>629100</v>
      </c>
      <c r="L27" s="4"/>
      <c r="M27" s="4"/>
      <c r="N27" s="45">
        <f>SUM(N7:N26)</f>
        <v>872200</v>
      </c>
      <c r="O27" s="4"/>
      <c r="P27" s="45">
        <f>SUM(P7:P26)</f>
        <v>26100</v>
      </c>
      <c r="Q27" s="4"/>
      <c r="R27" s="45">
        <f>SUM(R7:R26)</f>
        <v>8420</v>
      </c>
    </row>
    <row r="28" spans="1:18" ht="26.45" customHeight="1" x14ac:dyDescent="0.25">
      <c r="A28" s="9"/>
      <c r="B28" s="10"/>
      <c r="C28" s="10"/>
      <c r="D28" s="11"/>
      <c r="E28" s="12"/>
      <c r="F28" s="29"/>
      <c r="G28" s="13"/>
    </row>
    <row r="29" spans="1:18" x14ac:dyDescent="0.25">
      <c r="A29" s="35" t="s">
        <v>8</v>
      </c>
      <c r="B29" s="35"/>
      <c r="C29" s="35"/>
      <c r="D29" s="35"/>
      <c r="E29" s="35"/>
      <c r="F29" s="35"/>
      <c r="G29" s="35"/>
    </row>
    <row r="30" spans="1:18" s="14" customFormat="1" ht="53.25" customHeight="1" x14ac:dyDescent="0.25">
      <c r="A30" s="34" t="s">
        <v>11</v>
      </c>
      <c r="B30" s="34"/>
      <c r="C30" s="34"/>
      <c r="D30" s="34"/>
      <c r="E30" s="34"/>
      <c r="F30" s="34"/>
      <c r="G30" s="34"/>
    </row>
    <row r="32" spans="1:18" x14ac:dyDescent="0.25">
      <c r="A32" s="1" t="s">
        <v>48</v>
      </c>
      <c r="G32" s="1" t="s">
        <v>49</v>
      </c>
    </row>
    <row r="34" spans="1:7" x14ac:dyDescent="0.25">
      <c r="A34" s="1" t="s">
        <v>50</v>
      </c>
      <c r="G34" s="1" t="s">
        <v>51</v>
      </c>
    </row>
    <row r="36" spans="1:7" x14ac:dyDescent="0.25">
      <c r="A36" s="1" t="s">
        <v>52</v>
      </c>
      <c r="G36" s="1" t="s">
        <v>53</v>
      </c>
    </row>
  </sheetData>
  <mergeCells count="15">
    <mergeCell ref="R5:R6"/>
    <mergeCell ref="I5:I6"/>
    <mergeCell ref="K5:K6"/>
    <mergeCell ref="N5:N6"/>
    <mergeCell ref="P5:P6"/>
    <mergeCell ref="J5:J6"/>
    <mergeCell ref="L5:L6"/>
    <mergeCell ref="M5:M6"/>
    <mergeCell ref="O5:O6"/>
    <mergeCell ref="Q5:Q6"/>
    <mergeCell ref="A30:G30"/>
    <mergeCell ref="A29:G29"/>
    <mergeCell ref="A4:G4"/>
    <mergeCell ref="A6:G6"/>
    <mergeCell ref="H5:H6"/>
  </mergeCells>
  <pageMargins left="0.70866141732283472" right="0.70866141732283472" top="0.74803149606299213" bottom="0.74803149606299213" header="0.31496062992125984" footer="0.31496062992125984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ИМН</vt:lpstr>
      <vt:lpstr>ИМН!Область_печати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2021-06-02T09:55:56Z</cp:lastPrinted>
  <dcterms:created xsi:type="dcterms:W3CDTF">2019-03-11T10:08:28Z</dcterms:created>
  <dcterms:modified xsi:type="dcterms:W3CDTF">2021-06-11T11:52:35Z</dcterms:modified>
</cp:coreProperties>
</file>