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c\MOST_002\Документы ГЗ\ЛС и ИМН\2024\Объявление\81 от 02.10.2024г\"/>
    </mc:Choice>
  </mc:AlternateContent>
  <bookViews>
    <workbookView xWindow="0" yWindow="0" windowWidth="28800" windowHeight="12330"/>
  </bookViews>
  <sheets>
    <sheet name="ЛС и МИ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'ЛС и МИ'!$A$1:$G$38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G14" i="1" l="1"/>
  <c r="G8" i="1" l="1"/>
  <c r="G6" i="1" s="1"/>
  <c r="G7" i="1"/>
  <c r="G22" i="1"/>
  <c r="G18" i="1" l="1"/>
  <c r="G30" i="1" l="1"/>
  <c r="G23" i="1" l="1"/>
  <c r="G24" i="1"/>
  <c r="G25" i="1"/>
  <c r="G26" i="1"/>
  <c r="G27" i="1"/>
  <c r="G28" i="1"/>
  <c r="G29" i="1"/>
  <c r="G31" i="1"/>
  <c r="G32" i="1"/>
  <c r="G33" i="1"/>
  <c r="G11" i="1"/>
  <c r="G12" i="1"/>
  <c r="G13" i="1"/>
  <c r="G15" i="1"/>
  <c r="G16" i="1"/>
  <c r="G17" i="1"/>
  <c r="G19" i="1"/>
  <c r="G20" i="1"/>
  <c r="G10" i="1"/>
  <c r="G21" i="1" l="1"/>
  <c r="G9" i="1"/>
  <c r="G34" i="1" s="1"/>
</calcChain>
</file>

<file path=xl/sharedStrings.xml><?xml version="1.0" encoding="utf-8"?>
<sst xmlns="http://schemas.openxmlformats.org/spreadsheetml/2006/main" count="91" uniqueCount="67">
  <si>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</si>
  <si>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</si>
  <si>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</si>
  <si>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</si>
  <si>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</si>
  <si>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</si>
  <si>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</si>
  <si>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</si>
  <si>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* \примечание:</t>
  </si>
  <si>
    <t>Описание лекарственного средства и медицинского изделия (краткая характеристика)</t>
  </si>
  <si>
    <t>Сумма закупа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</si>
  <si>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</si>
  <si>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>Медицинские изделия</t>
  </si>
  <si>
    <t>флакон</t>
  </si>
  <si>
    <t>штука</t>
  </si>
  <si>
    <t>Лекарственные средства</t>
  </si>
  <si>
    <t>Аммиак, раствор для наружного применения 10 % 20 мл</t>
  </si>
  <si>
    <t>раствор для наружного применения 10 % 20 мл</t>
  </si>
  <si>
    <t>Атропин, раствор для инъекций 1мг/мл 1 мл</t>
  </si>
  <si>
    <t>раствор для инъекций 1мг/мл 1 мл</t>
  </si>
  <si>
    <t>ампула</t>
  </si>
  <si>
    <t>Бриллиантовый зеленый, раствор, 1 % 20 мл</t>
  </si>
  <si>
    <t>раствор, 1 % 20 мл</t>
  </si>
  <si>
    <t>Вазелин, мазь для наружного применения 25 г</t>
  </si>
  <si>
    <t>мазь для наружного применения 25 г</t>
  </si>
  <si>
    <t>туба</t>
  </si>
  <si>
    <t>Синтетические холиноблокаторы - эфиры с третичной аминогруппой, раствор для инъекций 0,2% 1 мл</t>
  </si>
  <si>
    <t>раствор для инъекций 0,2% 1 мл</t>
  </si>
  <si>
    <t>Простое сочетание солей и ветрогонных препаратов, суспензия для внутреннего применения 170 мл</t>
  </si>
  <si>
    <t>суспензия для внутреннего применения 170 мл</t>
  </si>
  <si>
    <t>Электролиты (Натрия хлорид + Калия хлорид + Кальция хлорида дигидрат + Магния хлорида гексагидрат + Натрия ацетата тригидрат + Яблочная кислота), раствор для инфузий, 500 мл</t>
  </si>
  <si>
    <t>раствор для инфузий, 500 мл</t>
  </si>
  <si>
    <t>Этанол, раствор 70 % 100 мл</t>
  </si>
  <si>
    <t>раствор 70 % 100 мл</t>
  </si>
  <si>
    <t>Набор для внутренного дренажа мочевых путей 4F/20/4</t>
  </si>
  <si>
    <t>Набор для внутренного дренажа мочевых путей 4F/20/4
1.Катетер типа двойной PIGTAIL 4F диаметр петли 4см расстояния между
петлями 20см
2. Проводник. 022*х110см
3. Толкатель 4,8F
4. Зажим</t>
  </si>
  <si>
    <t>Эндоскопические маски для взрослых, с зелёным крепежным кольцом, 22F, размер 4</t>
  </si>
  <si>
    <t>Эндоскопические маска предназначена для свободного ввода эндоскопа в нос иои в рот при одновренном управлении дыхательнрй смеси. В маску встроены три порта с трехстворчетыми клапанами: центральный и два боковых. Маски используются проходящих процедуру ЧЭхоКГ и ФГДС.</t>
  </si>
  <si>
    <t>Бинт стерильный</t>
  </si>
  <si>
    <t>Бинты изготовлены из отбеленной медицинской марли. Длина и ширина  7м х 14см; стерильный</t>
  </si>
  <si>
    <t>Зонд ректальный (ПХВ) для одноразового применения размер №30</t>
  </si>
  <si>
    <t xml:space="preserve">Спринцовка размер №9 с твердым наконечником </t>
  </si>
  <si>
    <t>Спринцовка №9 с твердым наконечником, резиновая для отсасывания жидкости из полостей организма, 270 мл</t>
  </si>
  <si>
    <t>штук</t>
  </si>
  <si>
    <t xml:space="preserve">Лезвие хирургическое, съемное, одноразовое №22 </t>
  </si>
  <si>
    <t>Спринцовка  резиновая с твердым наконечником размер №1</t>
  </si>
  <si>
    <t>Спринцовка №1 с твердым наконечником, 30 мл</t>
  </si>
  <si>
    <t>Катетер внутривенный Бабочка, размер 21G</t>
  </si>
  <si>
    <t>Медификс система для измерения ЦВД  180 С №50</t>
  </si>
  <si>
    <t xml:space="preserve">Медификс система, шкала для измерения центрального венозного давления. Градуировка от +30см вод.ст.до -15см вод.ст. Длина - 80 см. Для многократного применения. Материал ударопрочная пластмасса. С универсальным фиксирующим зажимом. </t>
  </si>
  <si>
    <t>Щипцы биопсионные для шейки матки с круглым отверстием, №2, 190 мм</t>
  </si>
  <si>
    <t>шт</t>
  </si>
  <si>
    <t>Комплекты для ТУР операции</t>
  </si>
  <si>
    <t>1 покрытие на стол 150 х 190 см.2 полотенца 30 х 40 см 1 застежка-липучка 2,5 х 20/24 см. 1 простыня для трансуретральной резекции (ТУР)   225/260 х 210 см. Со встроенными бахилами 125 см. Вырез для области промежности 5 см. Надлобковый вырез 8 см. Со встроенным мешком для сбора жидкости с сетчатым фильтром и отводным партубком, с безлатексным напальчником.</t>
  </si>
  <si>
    <t>комплект</t>
  </si>
  <si>
    <t>Растворитель для приготовления лекарственных форм для инъекций 5 мл</t>
  </si>
  <si>
    <t>Фторурацил</t>
  </si>
  <si>
    <t>Раствор для внутрисосудистого введения 50 мг/мл, по 5 мл во флаконе</t>
  </si>
  <si>
    <t>Губка гемостатическая содержащая фибриноген и тромбин, содержащая фибриноген, тромбин, размер 4,8*4,8</t>
  </si>
  <si>
    <t>Лекарственные препараты, изготовленных в аптеках</t>
  </si>
  <si>
    <t>Калия перманганат 10% 50,0</t>
  </si>
  <si>
    <t>водный раствор 10%, 50,0мл</t>
  </si>
  <si>
    <t>Калия перманганат 0,1% 50,0</t>
  </si>
  <si>
    <t>раствор для наружного применения 0,1%-50,0</t>
  </si>
  <si>
    <t>Йод, раствор спиртовой 5% 20 мл</t>
  </si>
  <si>
    <t>раствор спиртовой 5% 20 мл</t>
  </si>
  <si>
    <t>к объявлению 81 от 02.10.2024г.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</si>
</sst>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  <numFmt numFmtId="166" formatCode="_-* #,##0.00,_₽_-;\-* #,##0.00,_₽_-;_-* \-??\ _₽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9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6" fillId="0" borderId="0" applyBorder="0" applyProtection="0"/>
    <xf numFmtId="0" fontId="9" fillId="0" borderId="0"/>
  </cellStyleXfs>
  <cellXfs count="53">
    <xf numFmtId="0" fontId="0" fillId="0" borderId="0" xfId="0"/>
    <xf numFmtId="0" fontId="7" fillId="0" borderId="0" xfId="1" applyFont="1"/>
    <xf numFmtId="0" fontId="7" fillId="0" borderId="0" xfId="1" applyFont="1" applyFill="1"/>
    <xf numFmtId="0" fontId="8" fillId="0" borderId="2" xfId="5" applyFont="1" applyFill="1" applyBorder="1" applyAlignment="1">
      <alignment horizontal="center" vertical="top" wrapText="1"/>
    </xf>
    <xf numFmtId="0" fontId="8" fillId="0" borderId="0" xfId="1" applyFont="1"/>
    <xf numFmtId="0" fontId="7" fillId="0" borderId="0" xfId="1" applyFont="1" applyBorder="1"/>
    <xf numFmtId="0" fontId="7" fillId="0" borderId="0" xfId="5" applyFont="1" applyFill="1" applyBorder="1" applyAlignment="1">
      <alignment horizontal="left" vertical="top" wrapText="1"/>
    </xf>
    <xf numFmtId="0" fontId="7" fillId="0" borderId="0" xfId="5" applyFont="1" applyFill="1" applyBorder="1" applyAlignment="1">
      <alignment horizontal="center" vertical="top" wrapText="1"/>
    </xf>
    <xf numFmtId="0" fontId="7" fillId="0" borderId="0" xfId="0" applyFont="1" applyFill="1"/>
    <xf numFmtId="0" fontId="8" fillId="0" borderId="3" xfId="5" applyFont="1" applyFill="1" applyBorder="1" applyAlignment="1">
      <alignment horizontal="left" vertical="top" wrapText="1"/>
    </xf>
    <xf numFmtId="0" fontId="8" fillId="0" borderId="2" xfId="1" applyFont="1" applyFill="1" applyBorder="1" applyAlignment="1">
      <alignment horizontal="center" vertical="center" wrapText="1"/>
    </xf>
    <xf numFmtId="43" fontId="8" fillId="0" borderId="2" xfId="22" applyFont="1" applyFill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7" fillId="0" borderId="0" xfId="1" applyFont="1" applyAlignment="1">
      <alignment vertical="center"/>
    </xf>
    <xf numFmtId="0" fontId="8" fillId="0" borderId="2" xfId="5" applyFont="1" applyFill="1" applyBorder="1" applyAlignment="1">
      <alignment horizontal="left" vertical="center" wrapText="1"/>
    </xf>
    <xf numFmtId="0" fontId="7" fillId="0" borderId="0" xfId="5" applyFont="1" applyFill="1" applyBorder="1" applyAlignment="1">
      <alignment horizontal="left" vertical="center" wrapText="1"/>
    </xf>
    <xf numFmtId="3" fontId="11" fillId="0" borderId="2" xfId="5" applyNumberFormat="1" applyFont="1" applyFill="1" applyBorder="1" applyAlignment="1">
      <alignment horizontal="center" vertical="top" wrapText="1"/>
    </xf>
    <xf numFmtId="0" fontId="10" fillId="0" borderId="0" xfId="5" applyFont="1" applyFill="1" applyBorder="1" applyAlignment="1">
      <alignment horizontal="center" vertical="top" wrapText="1"/>
    </xf>
    <xf numFmtId="0" fontId="10" fillId="0" borderId="0" xfId="1" applyFont="1" applyAlignment="1">
      <alignment horizontal="center"/>
    </xf>
    <xf numFmtId="43" fontId="7" fillId="0" borderId="0" xfId="22" applyFont="1" applyAlignment="1">
      <alignment horizontal="right" vertical="center" wrapText="1"/>
    </xf>
    <xf numFmtId="43" fontId="11" fillId="0" borderId="2" xfId="22" applyFont="1" applyFill="1" applyBorder="1" applyAlignment="1">
      <alignment horizontal="right" vertical="center" wrapText="1"/>
    </xf>
    <xf numFmtId="43" fontId="10" fillId="0" borderId="0" xfId="22" applyFont="1" applyFill="1" applyBorder="1" applyAlignment="1">
      <alignment horizontal="right" vertical="center" wrapText="1"/>
    </xf>
    <xf numFmtId="43" fontId="10" fillId="0" borderId="0" xfId="22" applyFont="1" applyAlignment="1">
      <alignment horizontal="right" vertical="center" wrapText="1"/>
    </xf>
    <xf numFmtId="0" fontId="8" fillId="0" borderId="2" xfId="1" applyFont="1" applyFill="1" applyBorder="1"/>
    <xf numFmtId="4" fontId="8" fillId="0" borderId="2" xfId="1" applyNumberFormat="1" applyFont="1" applyFill="1" applyBorder="1" applyAlignment="1">
      <alignment horizontal="right" vertical="center" wrapText="1"/>
    </xf>
    <xf numFmtId="0" fontId="7" fillId="0" borderId="0" xfId="1" applyFont="1" applyAlignment="1">
      <alignment horizontal="right" vertical="center" wrapText="1"/>
    </xf>
    <xf numFmtId="4" fontId="8" fillId="0" borderId="2" xfId="5" applyNumberFormat="1" applyFont="1" applyFill="1" applyBorder="1" applyAlignment="1">
      <alignment horizontal="right" vertical="center" wrapText="1"/>
    </xf>
    <xf numFmtId="4" fontId="7" fillId="0" borderId="0" xfId="5" applyNumberFormat="1" applyFont="1" applyFill="1" applyBorder="1" applyAlignment="1">
      <alignment horizontal="right" vertical="center" wrapText="1"/>
    </xf>
    <xf numFmtId="0" fontId="7" fillId="0" borderId="0" xfId="1" applyFont="1" applyAlignment="1">
      <alignment vertical="top" wrapText="1"/>
    </xf>
    <xf numFmtId="43" fontId="8" fillId="0" borderId="2" xfId="1" applyNumberFormat="1" applyFont="1" applyFill="1" applyBorder="1" applyAlignment="1">
      <alignment horizontal="right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center" vertical="center" wrapText="1"/>
    </xf>
    <xf numFmtId="43" fontId="7" fillId="0" borderId="2" xfId="22" applyFont="1" applyFill="1" applyBorder="1" applyAlignment="1">
      <alignment horizontal="right" vertical="center" wrapText="1"/>
    </xf>
    <xf numFmtId="0" fontId="7" fillId="0" borderId="2" xfId="1" applyFont="1" applyFill="1" applyBorder="1" applyAlignment="1">
      <alignment horizontal="left" vertical="top" wrapText="1"/>
    </xf>
    <xf numFmtId="0" fontId="7" fillId="0" borderId="3" xfId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center" vertical="center"/>
    </xf>
    <xf numFmtId="3" fontId="7" fillId="0" borderId="2" xfId="22" applyNumberFormat="1" applyFont="1" applyFill="1" applyBorder="1" applyAlignment="1">
      <alignment horizontal="center" vertical="center"/>
    </xf>
    <xf numFmtId="43" fontId="7" fillId="0" borderId="2" xfId="19" applyFont="1" applyFill="1" applyBorder="1" applyAlignment="1">
      <alignment horizontal="right" vertical="center" wrapText="1"/>
    </xf>
    <xf numFmtId="4" fontId="7" fillId="0" borderId="2" xfId="17" applyNumberFormat="1" applyFont="1" applyFill="1" applyBorder="1" applyAlignment="1" applyProtection="1">
      <alignment horizontal="right" vertical="center" wrapText="1"/>
    </xf>
    <xf numFmtId="43" fontId="7" fillId="0" borderId="2" xfId="19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 wrapText="1"/>
    </xf>
    <xf numFmtId="0" fontId="12" fillId="0" borderId="3" xfId="1" applyFont="1" applyFill="1" applyBorder="1" applyAlignment="1">
      <alignment horizontal="left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/>
    <xf numFmtId="0" fontId="8" fillId="0" borderId="1" xfId="1" applyFont="1" applyFill="1" applyBorder="1" applyAlignment="1">
      <alignment horizontal="center"/>
    </xf>
    <xf numFmtId="0" fontId="8" fillId="0" borderId="2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</cellXfs>
  <cellStyles count="25">
    <cellStyle name="TableStyleLight1" xfId="23"/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19" xfId="24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 6" xfId="16"/>
    <cellStyle name="Финансовый" xfId="22" builtinId="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  <sheetName val="ПО НОВОМУ ШТАТНОМУ"/>
      <sheetName val="Utility"/>
      <sheetName val="34-143"/>
      <sheetName val="Sheet1"/>
      <sheetName val="Справочник"/>
      <sheetName val="Анал_ГРНЗ"/>
      <sheetName val="для_цехов"/>
      <sheetName val="проект_(2)"/>
      <sheetName val="проект_(3)"/>
      <sheetName val="свод_(2)"/>
      <sheetName val="Управ_(2)"/>
      <sheetName val="ПО_НОВОМУ_ШТАТНОМУ"/>
      <sheetName val="PP&amp;E mvt for 2003"/>
      <sheetName val="Курсы валю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  <sheetName val="ремонт 25"/>
      <sheetName val="ПО НОВОМУ ШТАТНОМУ"/>
      <sheetName val="расш по 146  _2_"/>
      <sheetName val="34-143"/>
      <sheetName val="КДУ в разр.МО"/>
      <sheetName val="Лист1"/>
      <sheetName val="Скрин.в разр.МО"/>
      <sheetName val="Касса97_2003_"/>
      <sheetName val="Дем прогноз"/>
      <sheetName val="Приказ"/>
      <sheetName val="Цены"/>
      <sheetName val="DEPLETION TOOL"/>
      <sheetName val="FY16_"/>
      <sheetName val="Акколь"/>
      <sheetName val="067 100 (апп не имеющ.право) "/>
      <sheetName val="Utility"/>
      <sheetName val="ГБ_РБ(на_1_июля)"/>
      <sheetName val="Доля_центр-ии"/>
      <sheetName val="Доля_центр-ии_(2)"/>
      <sheetName val="Прирост_ГБ"/>
      <sheetName val="РБ_(уточн_2003)"/>
      <sheetName val="РБ_(уточн_2003)_(тыс)"/>
      <sheetName val="поставка_сравн13"/>
      <sheetName val="ремонт_25"/>
      <sheetName val="ПО_НОВОМУ_ШТАТНОМУ"/>
      <sheetName val="расш_по_146___2_"/>
      <sheetName val="face"/>
      <sheetName val="КВИ_медпомощь_свод"/>
      <sheetName val="7"/>
      <sheetName val="КДУ_в_разр_МО"/>
      <sheetName val="Скрин_в_разр_МО"/>
      <sheetName val="Дем_прогноз"/>
      <sheetName val="capex"/>
      <sheetName val="calc"/>
      <sheetName val="crude oil reserves1980-2003"/>
      <sheetName val="мат расходы"/>
      <sheetName val="Форма2"/>
      <sheetName val="Форма1"/>
      <sheetName val="справочники"/>
      <sheetName val="Месяцы"/>
      <sheetName val="139 мягк."/>
    </sheetNames>
    <sheetDataSet>
      <sheetData sheetId="0" refreshError="1">
        <row r="43">
          <cell r="A43">
            <v>2</v>
          </cell>
        </row>
      </sheetData>
      <sheetData sheetId="1">
        <row r="43">
          <cell r="A43">
            <v>33</v>
          </cell>
        </row>
      </sheetData>
      <sheetData sheetId="2">
        <row r="43">
          <cell r="A43">
            <v>33</v>
          </cell>
        </row>
      </sheetData>
      <sheetData sheetId="3">
        <row r="43">
          <cell r="A43">
            <v>2</v>
          </cell>
        </row>
      </sheetData>
      <sheetData sheetId="4"/>
      <sheetData sheetId="5"/>
      <sheetData sheetId="6">
        <row r="43">
          <cell r="A43">
            <v>2</v>
          </cell>
        </row>
      </sheetData>
      <sheetData sheetId="7"/>
      <sheetData sheetId="8"/>
      <sheetData sheetId="9">
        <row r="43">
          <cell r="A43">
            <v>2</v>
          </cell>
        </row>
      </sheetData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43">
          <cell r="A43">
            <v>33</v>
          </cell>
        </row>
      </sheetData>
      <sheetData sheetId="19">
        <row r="43">
          <cell r="A43">
            <v>33</v>
          </cell>
        </row>
      </sheetData>
      <sheetData sheetId="20">
        <row r="43">
          <cell r="A43">
            <v>33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43">
          <cell r="A43">
            <v>33</v>
          </cell>
        </row>
      </sheetData>
      <sheetData sheetId="31">
        <row r="43">
          <cell r="A43">
            <v>33</v>
          </cell>
        </row>
      </sheetData>
      <sheetData sheetId="32">
        <row r="43">
          <cell r="A43">
            <v>33</v>
          </cell>
        </row>
      </sheetData>
      <sheetData sheetId="33" refreshError="1"/>
      <sheetData sheetId="34">
        <row r="43">
          <cell r="A43">
            <v>33</v>
          </cell>
        </row>
      </sheetData>
      <sheetData sheetId="35">
        <row r="43">
          <cell r="A43">
            <v>33</v>
          </cell>
        </row>
      </sheetData>
      <sheetData sheetId="36">
        <row r="43">
          <cell r="A43">
            <v>33</v>
          </cell>
        </row>
      </sheetData>
      <sheetData sheetId="37">
        <row r="43">
          <cell r="A43">
            <v>33</v>
          </cell>
        </row>
      </sheetData>
      <sheetData sheetId="38">
        <row r="43">
          <cell r="A43">
            <v>33</v>
          </cell>
        </row>
      </sheetData>
      <sheetData sheetId="39">
        <row r="43">
          <cell r="A43">
            <v>33</v>
          </cell>
        </row>
      </sheetData>
      <sheetData sheetId="40" refreshError="1"/>
      <sheetData sheetId="41" refreshError="1"/>
      <sheetData sheetId="42" refreshError="1"/>
      <sheetData sheetId="43">
        <row r="43">
          <cell r="A43">
            <v>33</v>
          </cell>
        </row>
      </sheetData>
      <sheetData sheetId="44">
        <row r="43">
          <cell r="A43">
            <v>33</v>
          </cell>
        </row>
      </sheetData>
      <sheetData sheetId="45">
        <row r="43">
          <cell r="A43">
            <v>33</v>
          </cell>
        </row>
      </sheetData>
      <sheetData sheetId="46" refreshError="1"/>
      <sheetData sheetId="47" refreshError="1"/>
      <sheetData sheetId="48">
        <row r="43">
          <cell r="A43">
            <v>33</v>
          </cell>
        </row>
      </sheetData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  <sheetName val="снижение пенсионного возр на 27"/>
      <sheetName val="067 100 (апп не имеющ.право) "/>
      <sheetName val="m project num-sevice-pay"/>
      <sheetName val="КВИ_медпомощь_свод"/>
      <sheetName val="Население "/>
      <sheetName val="C_изменн_(2)"/>
      <sheetName val="на_12_10__на_5,1_млрд__(6_мес)_"/>
      <sheetName val="м_таблица_дожития_2003"/>
      <sheetName val="ж_табл_дожития_2003"/>
      <sheetName val="снижение_пенсионного_возр_на_27"/>
      <sheetName val="m_project_num-sevice-pay"/>
      <sheetName val="067_100_(апп_не_имеющ_право)_"/>
      <sheetName val="Main"/>
      <sheetName val="2"/>
      <sheetName val="Изменения"/>
      <sheetName val="1"/>
      <sheetName val="ANALYSIS"/>
      <sheetName val="PLAN"/>
      <sheetName val="Phrase Set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  <sheetName val="22"/>
      <sheetName val="bop-weo"/>
      <sheetName val="СМП_СЗТ_моделирование"/>
      <sheetName val="1.1_нцоз_прогноз"/>
      <sheetName val="Main"/>
      <sheetName val="2"/>
      <sheetName val="Изменения"/>
      <sheetName val="1"/>
      <sheetName val="DEPLETION TOOL"/>
      <sheetName val="FY16_"/>
      <sheetName val="расш по 146  _2_"/>
      <sheetName val="067 100 (апп не имеющ.право) "/>
      <sheetName val="Население "/>
      <sheetName val="7"/>
      <sheetName val="Общий охват"/>
      <sheetName val="охват по напр"/>
      <sheetName val="Активные меры занятости"/>
      <sheetName val="меры по Труд"/>
      <sheetName val="Свод обучение "/>
      <sheetName val="Трудоустройство вариант 2"/>
      <sheetName val="Трудоустройство 2"/>
      <sheetName val="Свод обучение"/>
      <sheetName val="Серпін"/>
      <sheetName val="обучение Типо (МОН)"/>
      <sheetName val="краткосрочные"/>
      <sheetName val="продолжающие"/>
      <sheetName val="ЖК  обучение"/>
      <sheetName val="ЖК Гранты"/>
      <sheetName val=" ЖК кредиты"/>
      <sheetName val="гранты 100,200 мрп"/>
      <sheetName val="срм на дому"/>
      <sheetName val="МП с учетом жас маман"/>
      <sheetName val="Обучение ОСП"/>
      <sheetName val="Кредиты доп средства"/>
      <sheetName val="Свод микрокредит"/>
      <sheetName val="кредит город"/>
      <sheetName val="кредит село"/>
      <sheetName val="кредит село (нац. фонд)"/>
      <sheetName val="кредитование за счет возратных "/>
      <sheetName val="2 напр. дополнительные рм."/>
      <sheetName val="Гарантирование микрокредитов"/>
      <sheetName val="Операционные затраты МФО"/>
      <sheetName val="ООР"/>
      <sheetName val="Переходящие с СРМ, МП, ООР"/>
      <sheetName val=" трудовая мобильность сводная"/>
      <sheetName val="переселение из южных"/>
      <sheetName val="Оралманы"/>
      <sheetName val="субсидии работодателям"/>
      <sheetName val="развитие инфрастр. и ЖКХ"/>
      <sheetName val="инфраструктуры в разрезе"/>
      <sheetName val="финансы (уточнены)"/>
      <sheetName val="финансы (анализ)"/>
      <sheetName val="финансы продолжение (анализ)"/>
      <sheetName val="кредит город (анализ)"/>
      <sheetName val="финансы"/>
      <sheetName val="финансы 2"/>
      <sheetName val="фин продолж"/>
      <sheetName val="консалт"/>
      <sheetName val="vars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  <sheetName val="Main"/>
      <sheetName val="2"/>
      <sheetName val="Изменения"/>
      <sheetName val="1"/>
      <sheetName val="бюджет 2008 галицкое"/>
      <sheetName val="план на 2016 год (корректировк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  <sheetName val="m Project Num-Sevice-Pay"/>
      <sheetName val="ГП ЦК рабочий"/>
      <sheetName val="Форма2"/>
      <sheetName val="Monitor99_03 Adjusted for ST"/>
      <sheetName val="067 100 (апп не имеющ.право) "/>
      <sheetName val="DEPLETION TOOL"/>
      <sheetName val="FY16_"/>
      <sheetName val="Parameters"/>
      <sheetName val="Commutations"/>
      <sheetName val="34-143"/>
      <sheetName val="Main"/>
      <sheetName val="2"/>
      <sheetName val="Изменения"/>
      <sheetName val="1"/>
      <sheetName val="EXP"/>
      <sheetName val="IN"/>
      <sheetName val="DBF"/>
      <sheetName val="22"/>
      <sheetName val="Дем прогноз"/>
      <sheetName val="m_Project_Num-Sevice-Pay"/>
      <sheetName val="ГП_ЦК_рабочий"/>
      <sheetName val="7"/>
      <sheetName val="Monitor99_03_Adjusted_for_ST"/>
      <sheetName val="067_100_(апп_не_имеющ_право)_"/>
      <sheetName val="DEPLETION_TOOL"/>
      <sheetName val="Anlagevermögen"/>
      <sheetName val="консалт"/>
      <sheetName val="CBA bal.sheet 98-99"/>
      <sheetName val="1NK"/>
      <sheetName val="fes"/>
      <sheetName val="2.2 ОтклОТМ"/>
      <sheetName val="1.3.2 ОТМ"/>
      <sheetName val="m_Project_Num-Sevice-Pay3"/>
      <sheetName val="ГП_ЦК_рабочий3"/>
      <sheetName val="Monitor99_03_Adjusted_for_ST3"/>
      <sheetName val="067_100_(апп_не_имеющ_право)_3"/>
      <sheetName val="DEPLETION_TOOL3"/>
      <sheetName val="m_Project_Num-Sevice-Pay1"/>
      <sheetName val="ГП_ЦК_рабочий1"/>
      <sheetName val="Monitor99_03_Adjusted_for_ST1"/>
      <sheetName val="067_100_(апп_не_имеющ_право)_1"/>
      <sheetName val="DEPLETION_TOOL1"/>
      <sheetName val="m_Project_Num-Sevice-Pay2"/>
      <sheetName val="ГП_ЦК_рабочий2"/>
      <sheetName val="Monitor99_03_Adjusted_for_ST2"/>
      <sheetName val="067_100_(апп_не_имеющ_право)_2"/>
      <sheetName val="DEPLETION_TOOL2"/>
      <sheetName val="m_Project_Num-Sevice-Pay4"/>
      <sheetName val="ГП_ЦК_рабочий4"/>
      <sheetName val="Monitor99_03_Adjusted_for_ST4"/>
      <sheetName val="067_100_(апп_не_имеющ_право)_4"/>
      <sheetName val="DEPLETION_TOOL4"/>
      <sheetName val="m_Project_Num-Sevice-Pay5"/>
      <sheetName val="ГП_ЦК_рабочий5"/>
      <sheetName val="Monitor99_03_Adjusted_for_ST5"/>
      <sheetName val="067_100_(апп_не_имеющ_право)_5"/>
      <sheetName val="DEPLETION_TOOL5"/>
      <sheetName val="m_Project_Num-Sevice-Pay6"/>
      <sheetName val="ГП_ЦК_рабочий6"/>
      <sheetName val="Monitor99_03_Adjusted_for_ST6"/>
      <sheetName val="067_100_(апп_не_имеющ_право)_6"/>
      <sheetName val="DEPLETION_TOOL6"/>
      <sheetName val="m_Project_Num-Sevice-Pay10"/>
      <sheetName val="ГП_ЦК_рабочий10"/>
      <sheetName val="Monitor99_03_Adjusted_for_ST10"/>
      <sheetName val="067_100_(апп_не_имеющ_право)_10"/>
      <sheetName val="DEPLETION_TOOL10"/>
      <sheetName val="m_Project_Num-Sevice-Pay7"/>
      <sheetName val="ГП_ЦК_рабочий7"/>
      <sheetName val="Monitor99_03_Adjusted_for_ST7"/>
      <sheetName val="067_100_(апп_не_имеющ_право)_7"/>
      <sheetName val="DEPLETION_TOOL7"/>
      <sheetName val="m_Project_Num-Sevice-Pay8"/>
      <sheetName val="ГП_ЦК_рабочий8"/>
      <sheetName val="Monitor99_03_Adjusted_for_ST8"/>
      <sheetName val="067_100_(апп_не_имеющ_право)_8"/>
      <sheetName val="DEPLETION_TOOL8"/>
      <sheetName val="m_Project_Num-Sevice-Pay9"/>
      <sheetName val="ГП_ЦК_рабочий9"/>
      <sheetName val="Monitor99_03_Adjusted_for_ST9"/>
      <sheetName val="067_100_(апп_не_имеющ_право)_9"/>
      <sheetName val="DEPLETION_TOOL9"/>
      <sheetName val="m_Project_Num-Sevice-Pay11"/>
      <sheetName val="ГП_ЦК_рабочий11"/>
      <sheetName val="Monitor99_03_Adjusted_for_ST11"/>
      <sheetName val="067_100_(апп_не_имеющ_право)_11"/>
      <sheetName val="DEPLETION_TOOL11"/>
      <sheetName val="m_Project_Num-Sevice-Pay12"/>
      <sheetName val="ГП_ЦК_рабочий12"/>
      <sheetName val="Monitor99_03_Adjusted_for_ST12"/>
      <sheetName val="067_100_(апп_не_имеющ_право)_12"/>
      <sheetName val="DEPLETION_TOOL12"/>
      <sheetName val="m_Project_Num-Sevice-Pay16"/>
      <sheetName val="ГП_ЦК_рабочий16"/>
      <sheetName val="Monitor99_03_Adjusted_for_ST16"/>
      <sheetName val="067_100_(апп_не_имеющ_право)_16"/>
      <sheetName val="DEPLETION_TOOL16"/>
      <sheetName val="m_Project_Num-Sevice-Pay13"/>
      <sheetName val="ГП_ЦК_рабочий13"/>
      <sheetName val="Monitor99_03_Adjusted_for_ST13"/>
      <sheetName val="067_100_(апп_не_имеющ_право)_13"/>
      <sheetName val="DEPLETION_TOOL13"/>
      <sheetName val="m_Project_Num-Sevice-Pay14"/>
      <sheetName val="ГП_ЦК_рабочий14"/>
      <sheetName val="Monitor99_03_Adjusted_for_ST14"/>
      <sheetName val="067_100_(апп_не_имеющ_право)_14"/>
      <sheetName val="DEPLETION_TOOL14"/>
      <sheetName val="m_Project_Num-Sevice-Pay15"/>
      <sheetName val="ГП_ЦК_рабочий15"/>
      <sheetName val="Monitor99_03_Adjusted_for_ST15"/>
      <sheetName val="067_100_(апп_не_имеющ_право)_15"/>
      <sheetName val="DEPLETION_TOOL15"/>
      <sheetName val="m_Project_Num-Sevice-Pay17"/>
      <sheetName val="ГП_ЦК_рабочий17"/>
      <sheetName val="Monitor99_03_Adjusted_for_ST17"/>
      <sheetName val="067_100_(апп_не_имеющ_право)_17"/>
      <sheetName val="DEPLETION_TOOL17"/>
      <sheetName val="m_Project_Num-Sevice-Pay18"/>
      <sheetName val="ГП_ЦК_рабочий18"/>
      <sheetName val="Monitor99_03_Adjusted_for_ST18"/>
      <sheetName val="067_100_(апп_не_имеющ_право)_18"/>
      <sheetName val="DEPLETION_TOOL18"/>
      <sheetName val="m_Project_Num-Sevice-Pay20"/>
      <sheetName val="ГП_ЦК_рабочий20"/>
      <sheetName val="Monitor99_03_Adjusted_for_ST20"/>
      <sheetName val="067_100_(апп_не_имеющ_право)_20"/>
      <sheetName val="DEPLETION_TOOL20"/>
      <sheetName val="m_Project_Num-Sevice-Pay19"/>
      <sheetName val="ГП_ЦК_рабочий19"/>
      <sheetName val="Monitor99_03_Adjusted_for_ST19"/>
      <sheetName val="067_100_(апп_не_имеющ_право)_19"/>
      <sheetName val="DEPLETION_TOOL19"/>
      <sheetName val="m_Project_Num-Sevice-Pay21"/>
      <sheetName val="ГП_ЦК_рабочий21"/>
      <sheetName val="Monitor99_03_Adjusted_for_ST21"/>
      <sheetName val="067_100_(апп_не_имеющ_право)_21"/>
      <sheetName val="DEPLETION_TOOL21"/>
      <sheetName val="m_Project_Num-Sevice-Pay22"/>
      <sheetName val="ГП_ЦК_рабочий22"/>
      <sheetName val="Monitor99_03_Adjusted_for_ST22"/>
      <sheetName val="067_100_(апп_не_имеющ_право)_22"/>
      <sheetName val="DEPLETION_TOOL22"/>
      <sheetName val="m_Project_Num-Sevice-Pay23"/>
      <sheetName val="ГП_ЦК_рабочий23"/>
      <sheetName val="Monitor99_03_Adjusted_for_ST23"/>
      <sheetName val="067_100_(апп_не_имеющ_право)_23"/>
      <sheetName val="DEPLETION_TOOL23"/>
      <sheetName val="m_Project_Num-Sevice-Pay25"/>
      <sheetName val="ГП_ЦК_рабочий25"/>
      <sheetName val="Monitor99_03_Adjusted_for_ST25"/>
      <sheetName val="067_100_(апп_не_имеющ_право)_25"/>
      <sheetName val="DEPLETION_TOOL25"/>
      <sheetName val="m_Project_Num-Sevice-Pay24"/>
      <sheetName val="ГП_ЦК_рабочий24"/>
      <sheetName val="Monitor99_03_Adjusted_for_ST24"/>
      <sheetName val="067_100_(апп_не_имеющ_право)_24"/>
      <sheetName val="DEPLETION_TOOL24"/>
      <sheetName val="m_Project_Num-Sevice-Pay26"/>
      <sheetName val="ГП_ЦК_рабочий26"/>
      <sheetName val="Monitor99_03_Adjusted_for_ST26"/>
      <sheetName val="067_100_(апп_не_имеющ_право)_26"/>
      <sheetName val="DEPLETION_TOOL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/>
      <sheetData sheetId="39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  <sheetName val="Год"/>
      <sheetName val="Месяцы"/>
      <sheetName val="Фонд"/>
      <sheetName val="ФКРБ"/>
      <sheetName val="Вид предмета"/>
      <sheetName val="расш по 146  _2_"/>
      <sheetName val="из сем"/>
      <sheetName val="Main"/>
      <sheetName val="2"/>
      <sheetName val="Изменения"/>
      <sheetName val="1"/>
      <sheetName val="Форма2"/>
      <sheetName val="Sheet1"/>
      <sheetName val="Commutations"/>
      <sheetName val="Parameters"/>
      <sheetName val="Касса97_2003_"/>
      <sheetName val="ГБ_РБ(на_1_июля)"/>
      <sheetName val="Доля_центр-ии"/>
      <sheetName val="Доля_центр-ии_(2)"/>
      <sheetName val="Прирост_ГБ"/>
      <sheetName val="РБ_(уточн_2003)"/>
      <sheetName val="РБ_(уточн_2003)_(тыс)"/>
      <sheetName val="ремонт_25"/>
      <sheetName val="ПО_НОВОМУ_ШТАТНОМУ"/>
      <sheetName val="Вид_предмета"/>
      <sheetName val="расш_по_146___2_"/>
      <sheetName val="Links"/>
      <sheetName val="ErrCheck"/>
      <sheetName val="m project num-sevice-pay"/>
      <sheetName val="7"/>
      <sheetName val="поставка сравн13"/>
      <sheetName val="бланк"/>
      <sheetName val="34-143"/>
      <sheetName val="КДУ в разр.МО"/>
      <sheetName val="Лист1"/>
      <sheetName val="Скрин.в разр.МО"/>
      <sheetName val="Дем прогноз"/>
      <sheetName val="Приказ"/>
      <sheetName val="Цены"/>
      <sheetName val="149 мягк_"/>
      <sheetName val="из_сем"/>
      <sheetName val="gaap tb 30.09.01  detail p&amp;l"/>
      <sheetName val="Production_Ref Q-1-3"/>
      <sheetName val="misc"/>
      <sheetName val="Anlagevermögen"/>
      <sheetName val="ремонтТ9"/>
      <sheetName val="DEPLETION TOOL"/>
      <sheetName val="Акколь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>
        <row r="43">
          <cell r="A43">
            <v>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abSelected="1" view="pageBreakPreview" zoomScaleSheetLayoutView="100" workbookViewId="0">
      <selection activeCell="C2" sqref="C2"/>
    </sheetView>
  </sheetViews>
  <sheetFormatPr defaultColWidth="8.85546875" defaultRowHeight="12" x14ac:dyDescent="0.2"/>
  <cols>
    <col min="1" max="1" width="6.42578125" style="1" customWidth="1"/>
    <col min="2" max="2" width="40.5703125" style="13" customWidth="1"/>
    <col min="3" max="3" width="58.85546875" style="1" customWidth="1"/>
    <col min="4" max="4" width="13.28515625" style="1" customWidth="1"/>
    <col min="5" max="5" width="15.42578125" style="18" customWidth="1"/>
    <col min="6" max="6" width="13.28515625" style="22" customWidth="1"/>
    <col min="7" max="7" width="17.85546875" style="25" customWidth="1"/>
    <col min="8" max="16384" width="8.85546875" style="1"/>
  </cols>
  <sheetData>
    <row r="1" spans="1:7" x14ac:dyDescent="0.2">
      <c r="E1" s="12" t="s">
        <v>0</v>
      </c>
      <c r="F1" s="19"/>
    </row>
    <row r="2" spans="1:7" x14ac:dyDescent="0.2">
      <c r="E2" s="12" t="s">
        <v>66</v>
      </c>
      <c r="F2" s="19"/>
    </row>
    <row r="4" spans="1:7" s="2" customFormat="1" ht="15.75" customHeight="1" x14ac:dyDescent="0.2">
      <c r="A4" s="48" t="s">
        <v>1</v>
      </c>
      <c r="B4" s="48"/>
      <c r="C4" s="48"/>
      <c r="D4" s="48"/>
      <c r="E4" s="48"/>
      <c r="F4" s="48"/>
      <c r="G4" s="48"/>
    </row>
    <row r="5" spans="1:7" s="2" customFormat="1" ht="40.5" customHeight="1" x14ac:dyDescent="0.2">
      <c r="A5" s="10" t="s">
        <v>2</v>
      </c>
      <c r="B5" s="10" t="s">
        <v>3</v>
      </c>
      <c r="C5" s="10" t="s">
        <v>9</v>
      </c>
      <c r="D5" s="10" t="s">
        <v>4</v>
      </c>
      <c r="E5" s="10" t="s">
        <v>5</v>
      </c>
      <c r="F5" s="11" t="s">
        <v>6</v>
      </c>
      <c r="G5" s="10" t="s">
        <v>7</v>
      </c>
    </row>
    <row r="6" spans="1:7" s="2" customFormat="1" x14ac:dyDescent="0.2">
      <c r="A6" s="50" t="s">
        <v>59</v>
      </c>
      <c r="B6" s="51"/>
      <c r="C6" s="51"/>
      <c r="D6" s="51"/>
      <c r="E6" s="51"/>
      <c r="F6" s="52"/>
      <c r="G6" s="29">
        <f>SUM(G7:G8)</f>
        <v>64000</v>
      </c>
    </row>
    <row r="7" spans="1:7" s="2" customFormat="1" x14ac:dyDescent="0.2">
      <c r="A7" s="45">
        <v>1</v>
      </c>
      <c r="B7" s="31" t="s">
        <v>60</v>
      </c>
      <c r="C7" s="31" t="s">
        <v>61</v>
      </c>
      <c r="D7" s="32" t="s">
        <v>13</v>
      </c>
      <c r="E7" s="32">
        <v>80</v>
      </c>
      <c r="F7" s="33">
        <v>350</v>
      </c>
      <c r="G7" s="33">
        <f>E7*F7</f>
        <v>28000</v>
      </c>
    </row>
    <row r="8" spans="1:7" s="2" customFormat="1" x14ac:dyDescent="0.2">
      <c r="A8" s="45">
        <v>2</v>
      </c>
      <c r="B8" s="31" t="s">
        <v>62</v>
      </c>
      <c r="C8" s="31" t="s">
        <v>63</v>
      </c>
      <c r="D8" s="32" t="s">
        <v>13</v>
      </c>
      <c r="E8" s="32">
        <v>144</v>
      </c>
      <c r="F8" s="33">
        <v>250</v>
      </c>
      <c r="G8" s="33">
        <f>E8*F8</f>
        <v>36000</v>
      </c>
    </row>
    <row r="9" spans="1:7" s="2" customFormat="1" ht="13.5" customHeight="1" x14ac:dyDescent="0.2">
      <c r="A9" s="50" t="s">
        <v>15</v>
      </c>
      <c r="B9" s="51"/>
      <c r="C9" s="51"/>
      <c r="D9" s="51"/>
      <c r="E9" s="51"/>
      <c r="F9" s="52"/>
      <c r="G9" s="29">
        <f>SUM(G10:G20)</f>
        <v>8346285.3300000019</v>
      </c>
    </row>
    <row r="10" spans="1:7" s="2" customFormat="1" ht="24" x14ac:dyDescent="0.2">
      <c r="A10" s="30">
        <v>3</v>
      </c>
      <c r="B10" s="31" t="s">
        <v>16</v>
      </c>
      <c r="C10" s="31" t="s">
        <v>17</v>
      </c>
      <c r="D10" s="32" t="s">
        <v>13</v>
      </c>
      <c r="E10" s="32">
        <v>45</v>
      </c>
      <c r="F10" s="33">
        <v>40.61</v>
      </c>
      <c r="G10" s="33">
        <f>E10*F10</f>
        <v>1827.45</v>
      </c>
    </row>
    <row r="11" spans="1:7" s="2" customFormat="1" x14ac:dyDescent="0.2">
      <c r="A11" s="30">
        <v>4</v>
      </c>
      <c r="B11" s="31" t="s">
        <v>18</v>
      </c>
      <c r="C11" s="31" t="s">
        <v>19</v>
      </c>
      <c r="D11" s="32" t="s">
        <v>20</v>
      </c>
      <c r="E11" s="32">
        <v>1460</v>
      </c>
      <c r="F11" s="33">
        <v>14.45</v>
      </c>
      <c r="G11" s="33">
        <f t="shared" ref="G11:G20" si="0">E11*F11</f>
        <v>21097</v>
      </c>
    </row>
    <row r="12" spans="1:7" s="2" customFormat="1" x14ac:dyDescent="0.2">
      <c r="A12" s="44">
        <v>5</v>
      </c>
      <c r="B12" s="31" t="s">
        <v>21</v>
      </c>
      <c r="C12" s="31" t="s">
        <v>22</v>
      </c>
      <c r="D12" s="32" t="s">
        <v>13</v>
      </c>
      <c r="E12" s="32">
        <v>328</v>
      </c>
      <c r="F12" s="33">
        <v>42.86</v>
      </c>
      <c r="G12" s="33">
        <f t="shared" si="0"/>
        <v>14058.08</v>
      </c>
    </row>
    <row r="13" spans="1:7" s="2" customFormat="1" x14ac:dyDescent="0.2">
      <c r="A13" s="44">
        <v>6</v>
      </c>
      <c r="B13" s="31" t="s">
        <v>23</v>
      </c>
      <c r="C13" s="31" t="s">
        <v>24</v>
      </c>
      <c r="D13" s="32" t="s">
        <v>25</v>
      </c>
      <c r="E13" s="32">
        <v>150</v>
      </c>
      <c r="F13" s="33">
        <v>51.98</v>
      </c>
      <c r="G13" s="33">
        <f t="shared" si="0"/>
        <v>7796.9999999999991</v>
      </c>
    </row>
    <row r="14" spans="1:7" s="2" customFormat="1" x14ac:dyDescent="0.2">
      <c r="A14" s="44">
        <v>7</v>
      </c>
      <c r="B14" s="31" t="s">
        <v>64</v>
      </c>
      <c r="C14" s="31" t="s">
        <v>65</v>
      </c>
      <c r="D14" s="32" t="s">
        <v>13</v>
      </c>
      <c r="E14" s="32">
        <v>50</v>
      </c>
      <c r="F14" s="33">
        <v>70.349999999999994</v>
      </c>
      <c r="G14" s="33">
        <f t="shared" si="0"/>
        <v>3517.4999999999995</v>
      </c>
    </row>
    <row r="15" spans="1:7" s="2" customFormat="1" ht="24" x14ac:dyDescent="0.2">
      <c r="A15" s="44">
        <v>8</v>
      </c>
      <c r="B15" s="31" t="s">
        <v>55</v>
      </c>
      <c r="C15" s="31" t="s">
        <v>55</v>
      </c>
      <c r="D15" s="32" t="s">
        <v>20</v>
      </c>
      <c r="E15" s="32">
        <v>500</v>
      </c>
      <c r="F15" s="33">
        <v>22.94</v>
      </c>
      <c r="G15" s="33">
        <f t="shared" si="0"/>
        <v>11470</v>
      </c>
    </row>
    <row r="16" spans="1:7" s="2" customFormat="1" ht="26.25" customHeight="1" x14ac:dyDescent="0.2">
      <c r="A16" s="44">
        <v>9</v>
      </c>
      <c r="B16" s="34" t="s">
        <v>26</v>
      </c>
      <c r="C16" s="31" t="s">
        <v>27</v>
      </c>
      <c r="D16" s="32" t="s">
        <v>20</v>
      </c>
      <c r="E16" s="32">
        <v>20</v>
      </c>
      <c r="F16" s="33">
        <v>80.5</v>
      </c>
      <c r="G16" s="33">
        <f t="shared" si="0"/>
        <v>1610</v>
      </c>
    </row>
    <row r="17" spans="1:7" s="2" customFormat="1" ht="24" x14ac:dyDescent="0.2">
      <c r="A17" s="44">
        <v>10</v>
      </c>
      <c r="B17" s="31" t="s">
        <v>28</v>
      </c>
      <c r="C17" s="31" t="s">
        <v>29</v>
      </c>
      <c r="D17" s="32" t="s">
        <v>13</v>
      </c>
      <c r="E17" s="32">
        <v>10</v>
      </c>
      <c r="F17" s="33">
        <v>1542</v>
      </c>
      <c r="G17" s="33">
        <f t="shared" si="0"/>
        <v>15420</v>
      </c>
    </row>
    <row r="18" spans="1:7" s="2" customFormat="1" x14ac:dyDescent="0.2">
      <c r="A18" s="44">
        <v>11</v>
      </c>
      <c r="B18" s="31" t="s">
        <v>56</v>
      </c>
      <c r="C18" s="31" t="s">
        <v>57</v>
      </c>
      <c r="D18" s="32" t="s">
        <v>13</v>
      </c>
      <c r="E18" s="32">
        <v>3200</v>
      </c>
      <c r="F18" s="33">
        <v>2465.5700000000002</v>
      </c>
      <c r="G18" s="33">
        <f t="shared" si="0"/>
        <v>7889824.0000000009</v>
      </c>
    </row>
    <row r="19" spans="1:7" s="2" customFormat="1" ht="48" x14ac:dyDescent="0.2">
      <c r="A19" s="44">
        <v>12</v>
      </c>
      <c r="B19" s="31" t="s">
        <v>30</v>
      </c>
      <c r="C19" s="31" t="s">
        <v>31</v>
      </c>
      <c r="D19" s="32" t="s">
        <v>13</v>
      </c>
      <c r="E19" s="32">
        <v>280</v>
      </c>
      <c r="F19" s="33">
        <v>534.98</v>
      </c>
      <c r="G19" s="33">
        <f t="shared" si="0"/>
        <v>149794.4</v>
      </c>
    </row>
    <row r="20" spans="1:7" s="2" customFormat="1" x14ac:dyDescent="0.2">
      <c r="A20" s="44">
        <v>13</v>
      </c>
      <c r="B20" s="31" t="s">
        <v>32</v>
      </c>
      <c r="C20" s="31" t="s">
        <v>33</v>
      </c>
      <c r="D20" s="32" t="s">
        <v>13</v>
      </c>
      <c r="E20" s="32">
        <v>2405</v>
      </c>
      <c r="F20" s="33">
        <v>95.58</v>
      </c>
      <c r="G20" s="33">
        <f t="shared" si="0"/>
        <v>229869.9</v>
      </c>
    </row>
    <row r="21" spans="1:7" s="2" customFormat="1" ht="14.25" customHeight="1" x14ac:dyDescent="0.2">
      <c r="A21" s="49" t="s">
        <v>12</v>
      </c>
      <c r="B21" s="49"/>
      <c r="C21" s="49"/>
      <c r="D21" s="49"/>
      <c r="E21" s="49"/>
      <c r="F21" s="49"/>
      <c r="G21" s="24">
        <f>SUM(G22:G33)</f>
        <v>1053180.2</v>
      </c>
    </row>
    <row r="22" spans="1:7" s="2" customFormat="1" ht="36" x14ac:dyDescent="0.2">
      <c r="A22" s="44">
        <v>14</v>
      </c>
      <c r="B22" s="35" t="s">
        <v>58</v>
      </c>
      <c r="C22" s="35" t="s">
        <v>58</v>
      </c>
      <c r="D22" s="36" t="s">
        <v>14</v>
      </c>
      <c r="E22" s="37">
        <v>8</v>
      </c>
      <c r="F22" s="38">
        <v>36035.4</v>
      </c>
      <c r="G22" s="39">
        <f t="shared" ref="G22:G33" si="1">E22*F22</f>
        <v>288283.2</v>
      </c>
    </row>
    <row r="23" spans="1:7" s="2" customFormat="1" ht="72" x14ac:dyDescent="0.2">
      <c r="A23" s="30">
        <v>15</v>
      </c>
      <c r="B23" s="35" t="s">
        <v>34</v>
      </c>
      <c r="C23" s="35" t="s">
        <v>35</v>
      </c>
      <c r="D23" s="36" t="s">
        <v>14</v>
      </c>
      <c r="E23" s="37">
        <v>3</v>
      </c>
      <c r="F23" s="38">
        <v>30600</v>
      </c>
      <c r="G23" s="39">
        <f t="shared" si="1"/>
        <v>91800</v>
      </c>
    </row>
    <row r="24" spans="1:7" s="2" customFormat="1" ht="24" x14ac:dyDescent="0.2">
      <c r="A24" s="44">
        <v>16</v>
      </c>
      <c r="B24" s="35" t="s">
        <v>40</v>
      </c>
      <c r="C24" s="35" t="s">
        <v>40</v>
      </c>
      <c r="D24" s="36" t="s">
        <v>14</v>
      </c>
      <c r="E24" s="37">
        <v>245</v>
      </c>
      <c r="F24" s="38">
        <v>187</v>
      </c>
      <c r="G24" s="39">
        <f t="shared" si="1"/>
        <v>45815</v>
      </c>
    </row>
    <row r="25" spans="1:7" s="2" customFormat="1" ht="24" x14ac:dyDescent="0.2">
      <c r="A25" s="44">
        <v>17</v>
      </c>
      <c r="B25" s="41" t="s">
        <v>38</v>
      </c>
      <c r="C25" s="42" t="s">
        <v>39</v>
      </c>
      <c r="D25" s="36" t="s">
        <v>14</v>
      </c>
      <c r="E25" s="37">
        <v>380</v>
      </c>
      <c r="F25" s="38">
        <v>105</v>
      </c>
      <c r="G25" s="39">
        <f t="shared" si="1"/>
        <v>39900</v>
      </c>
    </row>
    <row r="26" spans="1:7" s="2" customFormat="1" ht="24" x14ac:dyDescent="0.2">
      <c r="A26" s="44">
        <v>18</v>
      </c>
      <c r="B26" s="41" t="s">
        <v>41</v>
      </c>
      <c r="C26" s="35" t="s">
        <v>42</v>
      </c>
      <c r="D26" s="36" t="s">
        <v>43</v>
      </c>
      <c r="E26" s="37">
        <v>5</v>
      </c>
      <c r="F26" s="38">
        <v>341</v>
      </c>
      <c r="G26" s="39">
        <f t="shared" si="1"/>
        <v>1705</v>
      </c>
    </row>
    <row r="27" spans="1:7" s="2" customFormat="1" x14ac:dyDescent="0.2">
      <c r="A27" s="44">
        <v>19</v>
      </c>
      <c r="B27" s="35" t="s">
        <v>44</v>
      </c>
      <c r="C27" s="35" t="s">
        <v>44</v>
      </c>
      <c r="D27" s="36" t="s">
        <v>14</v>
      </c>
      <c r="E27" s="37">
        <v>350</v>
      </c>
      <c r="F27" s="38">
        <v>79</v>
      </c>
      <c r="G27" s="39">
        <f t="shared" si="1"/>
        <v>27650</v>
      </c>
    </row>
    <row r="28" spans="1:7" s="2" customFormat="1" ht="24" x14ac:dyDescent="0.2">
      <c r="A28" s="44">
        <v>20</v>
      </c>
      <c r="B28" s="41" t="s">
        <v>45</v>
      </c>
      <c r="C28" s="42" t="s">
        <v>46</v>
      </c>
      <c r="D28" s="36" t="s">
        <v>43</v>
      </c>
      <c r="E28" s="37">
        <v>30</v>
      </c>
      <c r="F28" s="38">
        <v>145</v>
      </c>
      <c r="G28" s="39">
        <f t="shared" si="1"/>
        <v>4350</v>
      </c>
    </row>
    <row r="29" spans="1:7" s="2" customFormat="1" x14ac:dyDescent="0.2">
      <c r="A29" s="44">
        <v>21</v>
      </c>
      <c r="B29" s="35" t="s">
        <v>47</v>
      </c>
      <c r="C29" s="35" t="s">
        <v>47</v>
      </c>
      <c r="D29" s="36" t="s">
        <v>14</v>
      </c>
      <c r="E29" s="37">
        <v>300</v>
      </c>
      <c r="F29" s="38">
        <v>17</v>
      </c>
      <c r="G29" s="39">
        <f t="shared" si="1"/>
        <v>5100</v>
      </c>
    </row>
    <row r="30" spans="1:7" s="2" customFormat="1" ht="60" x14ac:dyDescent="0.2">
      <c r="A30" s="44">
        <v>22</v>
      </c>
      <c r="B30" s="35" t="s">
        <v>52</v>
      </c>
      <c r="C30" s="35" t="s">
        <v>53</v>
      </c>
      <c r="D30" s="36" t="s">
        <v>54</v>
      </c>
      <c r="E30" s="37">
        <v>50</v>
      </c>
      <c r="F30" s="38">
        <v>3171.54</v>
      </c>
      <c r="G30" s="39">
        <f t="shared" si="1"/>
        <v>158577</v>
      </c>
    </row>
    <row r="31" spans="1:7" s="2" customFormat="1" ht="48" x14ac:dyDescent="0.2">
      <c r="A31" s="44">
        <v>23</v>
      </c>
      <c r="B31" s="35" t="s">
        <v>48</v>
      </c>
      <c r="C31" s="35" t="s">
        <v>49</v>
      </c>
      <c r="D31" s="36" t="s">
        <v>43</v>
      </c>
      <c r="E31" s="37">
        <v>10</v>
      </c>
      <c r="F31" s="40">
        <v>4500</v>
      </c>
      <c r="G31" s="39">
        <f t="shared" si="1"/>
        <v>45000</v>
      </c>
    </row>
    <row r="32" spans="1:7" s="2" customFormat="1" ht="24" x14ac:dyDescent="0.2">
      <c r="A32" s="44">
        <v>24</v>
      </c>
      <c r="B32" s="43" t="s">
        <v>50</v>
      </c>
      <c r="C32" s="43" t="s">
        <v>50</v>
      </c>
      <c r="D32" s="36" t="s">
        <v>51</v>
      </c>
      <c r="E32" s="36">
        <v>10</v>
      </c>
      <c r="F32" s="33">
        <v>28000</v>
      </c>
      <c r="G32" s="39">
        <f t="shared" si="1"/>
        <v>280000</v>
      </c>
    </row>
    <row r="33" spans="1:7" s="2" customFormat="1" ht="48" x14ac:dyDescent="0.2">
      <c r="A33" s="44">
        <v>25</v>
      </c>
      <c r="B33" s="35" t="s">
        <v>36</v>
      </c>
      <c r="C33" s="35" t="s">
        <v>37</v>
      </c>
      <c r="D33" s="36" t="s">
        <v>14</v>
      </c>
      <c r="E33" s="37">
        <v>10</v>
      </c>
      <c r="F33" s="38">
        <v>6500</v>
      </c>
      <c r="G33" s="39">
        <f t="shared" si="1"/>
        <v>65000</v>
      </c>
    </row>
    <row r="34" spans="1:7" s="4" customFormat="1" ht="13.5" customHeight="1" x14ac:dyDescent="0.2">
      <c r="A34" s="23"/>
      <c r="B34" s="14" t="s">
        <v>10</v>
      </c>
      <c r="C34" s="9"/>
      <c r="D34" s="3"/>
      <c r="E34" s="16"/>
      <c r="F34" s="20"/>
      <c r="G34" s="26">
        <f>G6+G9+G21</f>
        <v>9463465.5300000012</v>
      </c>
    </row>
    <row r="35" spans="1:7" ht="9.75" customHeight="1" x14ac:dyDescent="0.2">
      <c r="A35" s="5"/>
      <c r="B35" s="15"/>
      <c r="C35" s="6"/>
      <c r="D35" s="7"/>
      <c r="E35" s="17"/>
      <c r="F35" s="21"/>
      <c r="G35" s="27"/>
    </row>
    <row r="36" spans="1:7" x14ac:dyDescent="0.2">
      <c r="A36" s="47" t="s">
        <v>8</v>
      </c>
      <c r="B36" s="47"/>
      <c r="C36" s="47"/>
      <c r="D36" s="47"/>
      <c r="E36" s="47"/>
      <c r="F36" s="47"/>
      <c r="G36" s="47"/>
    </row>
    <row r="37" spans="1:7" s="8" customFormat="1" ht="39.75" customHeight="1" x14ac:dyDescent="0.2">
      <c r="A37" s="46" t="s">
        <v>11</v>
      </c>
      <c r="B37" s="46"/>
      <c r="C37" s="46"/>
      <c r="D37" s="46"/>
      <c r="E37" s="46"/>
      <c r="F37" s="46"/>
      <c r="G37" s="46"/>
    </row>
    <row r="38" spans="1:7" x14ac:dyDescent="0.2">
      <c r="A38" s="28"/>
      <c r="B38" s="28"/>
      <c r="C38" s="28"/>
      <c r="D38" s="28"/>
      <c r="E38" s="28"/>
      <c r="F38" s="28"/>
      <c r="G38" s="28"/>
    </row>
  </sheetData>
  <mergeCells count="6">
    <mergeCell ref="A37:G37"/>
    <mergeCell ref="A36:G36"/>
    <mergeCell ref="A4:G4"/>
    <mergeCell ref="A21:F21"/>
    <mergeCell ref="A9:F9"/>
    <mergeCell ref="A6:F6"/>
  </mergeCells>
  <pageMargins left="0.19685039370078741" right="0.19685039370078741" top="0.74803149606299213" bottom="0.74803149606299213" header="0.31496062992125984" footer="0.31496062992125984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 и МИ</vt:lpstr>
      <vt:lpstr>'ЛС и МИ'!Область_печати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2024-07-22T07:12:24Z</cp:lastPrinted>
  <dcterms:created xsi:type="dcterms:W3CDTF">2019-03-11T10:08:28Z</dcterms:created>
  <dcterms:modified xsi:type="dcterms:W3CDTF">2024-10-02T10:57:48Z</dcterms:modified>
</cp:coreProperties>
</file>