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4\Объявление\11 от 09.02.2024\"/>
    </mc:Choice>
  </mc:AlternateContent>
  <bookViews>
    <workbookView xWindow="0" yWindow="0" windowWidth="28800" windowHeight="12030"/>
  </bookViews>
  <sheets>
    <sheet name="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МИ!$A$1:$G$36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E8" i="1" l="1"/>
  <c r="G24" i="1" l="1"/>
  <c r="E13" i="1"/>
  <c r="E12" i="1"/>
  <c r="G16" i="1" l="1"/>
  <c r="G15" i="1"/>
  <c r="G8" i="1" l="1"/>
  <c r="G9" i="1"/>
  <c r="G7" i="1"/>
  <c r="G6" i="1" s="1"/>
  <c r="G13" i="1"/>
  <c r="G14" i="1"/>
  <c r="G31" i="1"/>
  <c r="E11" i="1" l="1"/>
  <c r="G11" i="1" l="1"/>
  <c r="G19" i="1" l="1"/>
  <c r="G20" i="1"/>
  <c r="G18" i="1"/>
  <c r="G17" i="1" s="1"/>
  <c r="G29" i="1" l="1"/>
  <c r="G27" i="1" l="1"/>
  <c r="G28" i="1"/>
  <c r="G30" i="1"/>
  <c r="G26" i="1"/>
  <c r="G25" i="1" l="1"/>
  <c r="G12" i="1"/>
  <c r="G10" i="1" l="1"/>
  <c r="G23" i="1"/>
  <c r="G22" i="1"/>
  <c r="G21" i="1" s="1"/>
  <c r="G32" i="1" l="1"/>
</calcChain>
</file>

<file path=xl/sharedStrings.xml><?xml version="1.0" encoding="utf-8"?>
<sst xmlns="http://schemas.openxmlformats.org/spreadsheetml/2006/main" count="79" uniqueCount="64">
  <si>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</si>
  <si>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</si>
  <si>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</si>
  <si>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</si>
  <si>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</si>
  <si>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</si>
  <si>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</si>
  <si>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</si>
  <si>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</si>
  <si>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</si>
  <si>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</si>
  <si>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</si>
  <si>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упаковка</t>
  </si>
  <si>
    <t>Медицинские изделия</t>
  </si>
  <si>
    <t>Реагенты для системы анализа крови SN 22200 EPOC</t>
  </si>
  <si>
    <t>Капилляры гепаринизированные для капиллярной крови на портативный анализатор газов крови, электролитов, метаболитов SN 22200 EPOC, объемом 97 мкл, с поршнем для введения крови в прибор (50 капилляров в упаковке)</t>
  </si>
  <si>
    <t>0,8% стандартные эритроциты  для скрининга антител (в упаковке 3*10мл)</t>
  </si>
  <si>
    <t>Трехкомпонентный набор для выявления неожидаемых антител. В каждом из флаконов содержится 0,8%-я суспензия эритроцитов группы 0 отдельных доноров в растворе низкой ионной силы. Антигены, присутствующие на поверхности эритроцитов каждого из реагентов, указаны на прилагаемой карточке антигенного профиля (в упаковке 3*10мл)</t>
  </si>
  <si>
    <t>Реагенты для блока ПМЛ</t>
  </si>
  <si>
    <t xml:space="preserve">Прозрачная жидкость красного цвета. Титр в реакции агглютинации на плоскости с эритроцитами группы А(II) не менее – 1:32. Реагент включает два моноклональных антитела с различной активностью в отношении слабых и сильных форм антигена. Надежно выявляет антигены А1, А2, А3.
2ух серий, продуцируемых разными клеточными линиями.
</t>
  </si>
  <si>
    <t xml:space="preserve">Прозрачная жидкость синего цвета. Титр в реакции агглютинации на плоскости с эритроцитами группы В(III) не менее – 1:32.
2ух серий, продуцируемых разными клеточными линиями.
</t>
  </si>
  <si>
    <t>Моноклональные антитела человека класса IgM. Определяет D антиген в реакции прямой гемагглютинации на плоскости, в пробирочном тесте, Отличается высокой скоростью агглютинации на плоскости. Не требуется контроля с растворителем. Титр не менее 1:256 в реакции агглютинации в микроплате с D(+) эритроцитами.</t>
  </si>
  <si>
    <t>Моноклональные анти-А и анти-В антитела продуцируются двумя мышиными гибридомами и принадлежат к иммуноглобулинам класса М. Цоликлоны изготавливаются из асцитной жидкости мышей - носителей анти-А и анти-В гибридом. Цоликлон анти-АВ представляет собой смесь моноклональных анти-А и анти-В антител.Технология изготовления реагента исключает возможность его контаминации патогенными для человека вирусами.</t>
  </si>
  <si>
    <t>набор</t>
  </si>
  <si>
    <t>Реагенты</t>
  </si>
  <si>
    <t>Моноклональные антитела человека класса IgG. Создан специально для определения всех форм D антигена, включая самые слабые. Не требуется контроля с растворителем.</t>
  </si>
  <si>
    <t>АПТВ-тест (100 определений)</t>
  </si>
  <si>
    <t xml:space="preserve">Набор АПТВ-тест предназначен для выполнения базовой методики исследования системы гемостаза - определения активированного парциального (частичного) тромбопластинового времени (АПТВ или АЧТВ). Определение АПТВ используется для выявления гипер- и гипокоагуляционного сдвига, контроля за гепаринотерапией при тромбозах, тромбоэмболиях и ДВС-синдромах различной этиологии, для диагностики гемофилии (дефицит факторов VIII, IX, XI), болезни Виллебранда. Реагенты набора могут использоваться для определения каолинового времени свертывания бедной и богатой тромбоцитами плазмы (активированного времени рекальцификации - АВР). Определяется время свертывания плазмы крови в условиях стандартизированной контактной (каолином) и фосфолипидной (кефалином) активации процесса в присутствии ионов кальция. 
Состав набора:  Кефалин (лиофильно высушенный фосфолипидный компонент), на 1 мл - 2 фл., Каолин (концентрированная суспензия 40:1 в дистиллированной воде), 1 мл - 1 фл.,  Буфер трис-НСI (концентрированный 20:1 раствор, 1 М),  2 мл  - 1 фл. ,. Кальция хлорид (концентрированный 20:1 раствор, 0,5 М), 2 мл - 1 фл. Набор рассчитан на проведение не менее 100-200 анализов при расходе рабочих растворов реагентов по 0,1-0,05 мл на 1 анализ.
</t>
  </si>
  <si>
    <t>Реагенты для исследования системы гемостаза</t>
  </si>
  <si>
    <t>РФМК-тест (200 определений)</t>
  </si>
  <si>
    <t>Набор РФМК-тест предназначен для определения в плазме крови раст­во­римых фибрин-мономерных комплексов (РФМК), являющихся маркерами внутри­сосудис­то­го свертывания крови при тромбозах, тромбоэмболиях, ДВС-синдромах раз­лич­ного генеза. Принцип метода определения РФМК в плазме крови заключается в появлении в плазме, содер-    ж­ащей РФМК, зёрен (паракоагулята) фибрина после добавления к ней раствора фенантролина. Состав набора: 1. Орто-фенантролина гидрохлорид, 70 мг - 2 фл. 2. Контроль-минус (лиофилизированная плазма крови человека, не содер­жа­щая РФМК), на 1 мл - 1 фл. 3. Контроль-плюс (лиофилизированная плазма крови человека, содержащая РФМК), на 1 мл - 1 фл. Набор рассчитан на проведение 200 анализов при расходе раствора фенантролина по 0,1 мл на 1 анализ.</t>
  </si>
  <si>
    <t>Контрольная плазма для гемостаза</t>
  </si>
  <si>
    <t>Реагент является лиофилизированной смесью бедной тромбоцитами плазмы крови,полученной не менее, чем от 20 здоровых людей.РНП-плазма стабилизирована цитратом натрия, обследована на инфицированность вирусами  гепатита В и ВИЧ.РНП-плазму применяют для стандартизации биологических реагентов, использующих в различных тестах при исследовании системы гемостаза и получения контрольных результатов, а также для проведения контроля качества анализов.РНП-плазму применяют в качестве контроля в следующих тестах: протромбиновое время свертывания,Активированное парциональное (частично0 тромбопластиновое времясвертывания (АПТВ/АЧТВ).Фасовка: референтная нормальная пулированная плазма (РНП-плазма)(лиофильно высушенная контрольная плазма крови человека с нормальным диапозоном значения), на 1 мл во флаконе.</t>
  </si>
  <si>
    <t>флакон</t>
  </si>
  <si>
    <t>штука</t>
  </si>
  <si>
    <t>канистра</t>
  </si>
  <si>
    <t>Реагенты для серологического исследования</t>
  </si>
  <si>
    <t>Набор реагентов для обнаружения сифилиса методом агглютинации с RPR-кардиолипиновым антигеном. На 1000 определений.</t>
  </si>
  <si>
    <t>Набор реагентов для обнаружения сифилиса методом агглютинации с RPR-кардиолипиновым антигеном. Состав RPR Reagent- взвесь угольных частиц, покрытые липидным комплексом с кардиолипином,лицитином и холестеролом в фосфатном буфере: RPR -Pozitive Control-RPR-синтетический контроль, титрNegative Contro-lсинтетический контроль. Слайд многоразового использования: палочки для смешивания,двухсторонние. На 1000 определений.</t>
  </si>
  <si>
    <t>Биопсийные кассеты с квадратными отверстиями с крышкой, белого цвета, размер 0,4мм (500 шт в упаковке)</t>
  </si>
  <si>
    <t>Биопсийные кассеты с квадратными отверстиями с крышкой, белого цвета предназначены для проводки биопсийного материала, размер отверстий в кассете составляет 0,4 мм (500 шт в упаковке)</t>
  </si>
  <si>
    <t>Стандартные заливочные кассеты с круглыми отверстиями без крышки (1000 шт в упаковке)</t>
  </si>
  <si>
    <t>Биопсийные прокладки предназначены для вложения в кассеты или капсулы, чтобы воспрепятствовать потере небольшого биопсийного материала, устойчивы к действию растворителей. Толщина биопсийных колодок составляет 2 мм, а размер - 2,5 х 3 см. Материал: полиэфир - пенополиуретан (литротопрен). Полиуретановая пена гарантирует высокую стойкость растворителей, а ее структура с открытыми ячейками позволяет жидкостям (спиртам, растворителям и парафину) безопасно перемещаться через ткань во время обработки. Фильтры могут быть автоклавированы (максимальная температура: 134 ° C). Для стерилизации достаточно температуры 121 ° C. Фильтры упаковываются в герметичные полиэтиленовые пакеты, чтобы поддерживать их в чистоте и неповрежденном до использования.</t>
  </si>
  <si>
    <t xml:space="preserve">Биопсийные прокладки размер 2,5 х 3 см*2мм </t>
  </si>
  <si>
    <t>Синтетическая монтирующая среда для приготовления гистологических и цитологических препаратов, флакон на 500 мл с дозатором выполненным из плексигласа, обеспещивающий забор монтирующей среды до 1 мл. Цвет – прозрачный. Растворимость – в воде нерастворим; растворяется в эфире, кетонах, ароматических углеводородах и D-лимонене. Коэффициент преломления - 1.5.  Динамическая вязкость - 250 при 450 мПа* и  20°C. Препарат отличается стабильностью при воздействии прямых солнечных лучей, высоких температур, влажности и УФ-лучей.</t>
  </si>
  <si>
    <t>Синтетическая монтирующая среда, 500мл во флаконе</t>
  </si>
  <si>
    <t xml:space="preserve">Гематоксилин Майера, 2500 мл. Краситель для микроскопических препаратов. Обеспечивает визуализацию ядер клеток в срезах (парафиновых, криостатных, вибрoтомных, изготовленных на замораживающем микротоме) и цитологических препаратах. Реагент не содержит этанола и метанола. Предназначен для использования в качестве ядерного красителя при постановке иммуноцитохимических реакций в сочетании с различными типами хромогенов (в том числе и с растворимыми в этаноле) и для окраски гематоксилин-эозином. Гематоксилин- краситель, который получается из эфирных экстрактов кампшевого дерева. Реагент гератоксилина не содержит этанола и метанола. Состав: гематоксилин (CAS 517-28-2),  алюминиевый сульфат калия (CAS 7784-24-9), йодистый калий (CAS 64-19-7), стабилизаторы.
Первичный контейнер: белая бутылка в полиэтилентерефталате (ПЭТ). Полезная вместимость 2500 мл. Крышка HDPE синего цвета. Полиэтилентерефталат представляет собой термопластичный полимер семейства полиэфиров. ПЭТ является оптимальным барьером для кислорода, углекислого газа и других газов. Этот материал обладает высокой устойчивостью к ультрафиолетовому излучению и инерции по отношению к химическим агентам (растворители: ксилол, лимонен, жидкие парафины, спирты, кислоты, основания и т. Д.). Он биологически инертен. Он представляет собой хороший барьер для воды и влажности, показывает большую твердость и механическое сопротивление. Бутылка имеет оптимальное сцепление. Отсутствие ручек уменьшает пространство для хранения. Защитная крышка обеспечивает точное и чистое использование.
</t>
  </si>
  <si>
    <t>Гематоксилин Майера, 2500 мл во флаконе</t>
  </si>
  <si>
    <t>Капилляры гепаринизированные для капиллярной крови на систему анализа крови SN 22200 EPOC (50 капилляров в упаковке)</t>
  </si>
  <si>
    <t xml:space="preserve">Система забора проб для анализа газов, электролитов метоболитов крови 1,0мл (50 систем в упаковке) </t>
  </si>
  <si>
    <t xml:space="preserve">Эозин 1% водный раствор,  2500 мл. Эозин является цитоплазматическим красителем. Окрашивает цитоплазму клеток и волокна межклеточного вещества в срезах и цитологических препаратах в различные оттенки розового цвета. Предназначен для использования в качестве цитоплазматического красителя после окраски гематоксилином. Спиртовые растворы эозина окрашивают ткани более интенсивно, чем водные. Cостав: эозин (CAS 17372-87-1, CE 2414096), деионизированная вода.Первичный контейнер: белая бутылка в полиэтилентерефталате (ПЭТ). Полезная вместимость 2500 мл. Крышка HDPE синего цвета. Полиэтилентерефталат представляет собой термопластичный полимер семейства полиэфиров. ПЭТ является оптимальным барьером для кислорода, углекислого газа и других газов. Этот материал обладает высокой устойчивостью к ультрафиолетовому излучению и инерции по отношению к химическим агентам (растворители: ксилол, лимонен, жидкие парафины, спирты, кислоты, основания и т. Д.). Он биологически инертен. Он представляет собой хороший барьер для воды и влажности, показывает большую твердость и механическое сопротивление. Бутылка имеет оптимальное сцепление. Отсутствие ручек уменьшает пространство для хранения. Защитная крышка обеспечивает точное и чистое использование. 
</t>
  </si>
  <si>
    <t>Стандартные заливочные кассеты с круглыми отверстиями без крышки предназначены для заливки образцов материала гистологической парафиновой средой (1000 шт в упаковке)</t>
  </si>
  <si>
    <t xml:space="preserve">Диагностическое устройство для сбора артериальной крови для измерения газов, электролитов, метаболитов. Каждый шприц стерилен и упакован индивидуально обьемом 1,0 мл содержит 50МЕ гепарина. Шприцы изготовлены из пластика, непроницаемого для газов, полностью интактные, снабжен хорошо заметными метками для точного дозирования необходимого обьема крови, имеют луэр-разьем для луэр-иглы или иглы-бабаочки, легко перемещающий резиновый поршень с двойным выступом, для системы анализа крови SN 22200 EPOC (50 систем в упаковке) </t>
  </si>
  <si>
    <t>Тест-карты для системы анализа крови SN 22200 EPOC (25 тест-карт в упаковке)</t>
  </si>
  <si>
    <t>Специальные тест-карты для автоматического портативного анализатора газов, электролитов и метаболитов крови SN 22200 EPOC. Определяемые параметры: измеряемые pH, рСО2, рО2, Na, K, Ca, Hct, Glu, Lac, Crea, расчетные cHCO3-, BE (ecf), cSO2, A, A-a, a/A, A (T), A-a (T), a/A (T), ClcTCO2, AGap, AGapK, cHgb, BE (b), eGFR, eGFR-a (25 тест-карт в упаковке)</t>
  </si>
  <si>
    <t>Эозин водный 1% раствор, 2500мл во флаконе</t>
  </si>
  <si>
    <t>Ксилол гистологический, 5 литров в канистре</t>
  </si>
  <si>
    <t xml:space="preserve">Ксилол для гистологии. Прозрачная жидкость, не содержащая в своем составе посторонних примесей и воды, не темнее раствора 0,003 г К2Cr2О7, Плотность при 20 °С, г/см3  0,878-0,880, Температурные пределы перегонки от 5 до 95%, °С, не более 0,4, Температура кристаллизации, °С, не ниже минус 25,5, Содержание основного вещества, %, не менее 99,2; бромное число, г брома на 100 мл ортоксилола не более ГОСТ 2706.11, норма по ТУ 0,18, фактическое значение менее 0,01.Первичный контейнер: белая бутылка в полиэтилентерефталате (ПЭТ). Фасовка 5 литров. </t>
  </si>
  <si>
    <t>к объявлению 11 от 09.02.2024г.</t>
  </si>
  <si>
    <t xml:space="preserve">Эритротест-Цоликлон анти А 10 мл </t>
  </si>
  <si>
    <t xml:space="preserve">Эритротест-Цоликлон анти В 10 мл </t>
  </si>
  <si>
    <t xml:space="preserve">Эритротест-Цоликлон анти Д  -супер 10 мл </t>
  </si>
  <si>
    <t>Эритротест-Цоликлон анти Д 10 мл</t>
  </si>
  <si>
    <t>Эритротест-Цоликлон АнтиАВ-5 мл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</si>
</sst>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Border="0" applyProtection="0"/>
  </cellStyleXfs>
  <cellXfs count="56">
    <xf numFmtId="0" fontId="0" fillId="0" borderId="0" xfId="0"/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8" fillId="0" borderId="2" xfId="1" applyFont="1" applyBorder="1"/>
    <xf numFmtId="0" fontId="8" fillId="0" borderId="2" xfId="5" applyFont="1" applyFill="1" applyBorder="1" applyAlignment="1">
      <alignment horizontal="left" vertical="top" wrapText="1"/>
    </xf>
    <xf numFmtId="0" fontId="8" fillId="0" borderId="2" xfId="5" applyFont="1" applyFill="1" applyBorder="1" applyAlignment="1">
      <alignment horizontal="center" vertical="top" wrapText="1"/>
    </xf>
    <xf numFmtId="3" fontId="8" fillId="0" borderId="2" xfId="5" applyNumberFormat="1" applyFont="1" applyFill="1" applyBorder="1" applyAlignment="1">
      <alignment horizontal="right" vertical="top" wrapText="1"/>
    </xf>
    <xf numFmtId="4" fontId="8" fillId="0" borderId="2" xfId="5" applyNumberFormat="1" applyFont="1" applyFill="1" applyBorder="1" applyAlignment="1">
      <alignment horizontal="right" vertical="top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5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43" fontId="8" fillId="0" borderId="2" xfId="22" applyFont="1" applyBorder="1" applyAlignment="1">
      <alignment horizontal="center" vertical="center" wrapText="1"/>
    </xf>
    <xf numFmtId="43" fontId="8" fillId="0" borderId="2" xfId="22" applyFont="1" applyFill="1" applyBorder="1" applyAlignment="1">
      <alignment horizontal="right" vertical="top" wrapText="1"/>
    </xf>
    <xf numFmtId="43" fontId="7" fillId="0" borderId="0" xfId="22" applyFont="1" applyFill="1" applyBorder="1" applyAlignment="1">
      <alignment horizontal="right" vertical="top" wrapText="1"/>
    </xf>
    <xf numFmtId="43" fontId="7" fillId="0" borderId="0" xfId="22" applyFont="1" applyAlignment="1">
      <alignment horizontal="right"/>
    </xf>
    <xf numFmtId="0" fontId="8" fillId="0" borderId="6" xfId="5" applyFont="1" applyFill="1" applyBorder="1" applyAlignment="1">
      <alignment horizontal="left" vertical="top" wrapText="1"/>
    </xf>
    <xf numFmtId="43" fontId="7" fillId="0" borderId="2" xfId="22" applyFont="1" applyBorder="1" applyAlignment="1">
      <alignment horizontal="right" vertical="center" wrapText="1"/>
    </xf>
    <xf numFmtId="0" fontId="8" fillId="0" borderId="2" xfId="1" applyFont="1" applyBorder="1" applyAlignment="1">
      <alignment horizontal="center" vertical="center" wrapText="1"/>
    </xf>
    <xf numFmtId="43" fontId="8" fillId="0" borderId="2" xfId="22" applyFont="1" applyBorder="1" applyAlignment="1">
      <alignment horizontal="right" vertical="center" wrapText="1"/>
    </xf>
    <xf numFmtId="0" fontId="7" fillId="0" borderId="2" xfId="1" applyFont="1" applyBorder="1" applyAlignment="1">
      <alignment horizontal="left" vertical="center" wrapText="1"/>
    </xf>
    <xf numFmtId="0" fontId="7" fillId="0" borderId="2" xfId="1" applyFont="1" applyBorder="1" applyAlignment="1">
      <alignment horizontal="left" vertical="top" wrapText="1"/>
    </xf>
    <xf numFmtId="0" fontId="7" fillId="0" borderId="2" xfId="1" applyFont="1" applyBorder="1" applyAlignment="1">
      <alignment horizontal="center" vertical="center" wrapText="1"/>
    </xf>
    <xf numFmtId="4" fontId="7" fillId="0" borderId="2" xfId="1" applyNumberFormat="1" applyFont="1" applyBorder="1" applyAlignment="1">
      <alignment horizontal="right" vertical="center" wrapText="1"/>
    </xf>
    <xf numFmtId="43" fontId="8" fillId="0" borderId="5" xfId="1" applyNumberFormat="1" applyFont="1" applyBorder="1" applyAlignment="1">
      <alignment horizontal="right" vertical="center" wrapText="1"/>
    </xf>
    <xf numFmtId="0" fontId="8" fillId="0" borderId="2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left" vertical="top" wrapText="1"/>
    </xf>
    <xf numFmtId="0" fontId="7" fillId="2" borderId="0" xfId="1" applyFont="1" applyFill="1"/>
    <xf numFmtId="0" fontId="8" fillId="0" borderId="2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left" vertical="top" wrapText="1"/>
    </xf>
    <xf numFmtId="0" fontId="7" fillId="0" borderId="2" xfId="1" applyFont="1" applyFill="1" applyBorder="1" applyAlignment="1">
      <alignment horizontal="center" vertical="center" wrapText="1"/>
    </xf>
    <xf numFmtId="43" fontId="7" fillId="0" borderId="2" xfId="22" applyFont="1" applyFill="1" applyBorder="1" applyAlignment="1">
      <alignment horizontal="right" vertical="center" wrapText="1"/>
    </xf>
    <xf numFmtId="0" fontId="7" fillId="0" borderId="0" xfId="1" applyFont="1" applyFill="1"/>
    <xf numFmtId="0" fontId="7" fillId="0" borderId="6" xfId="1" applyFont="1" applyFill="1" applyBorder="1" applyAlignment="1">
      <alignment horizontal="left" vertical="top" wrapText="1"/>
    </xf>
    <xf numFmtId="43" fontId="8" fillId="0" borderId="2" xfId="22" applyFont="1" applyFill="1" applyBorder="1" applyAlignment="1">
      <alignment horizontal="right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43" fontId="8" fillId="0" borderId="4" xfId="1" applyNumberFormat="1" applyFont="1" applyBorder="1" applyAlignment="1">
      <alignment horizontal="right" vertical="center" wrapText="1"/>
    </xf>
    <xf numFmtId="43" fontId="7" fillId="0" borderId="0" xfId="22" applyFont="1" applyAlignment="1">
      <alignment horizontal="right" vertical="center" wrapText="1"/>
    </xf>
    <xf numFmtId="0" fontId="8" fillId="0" borderId="2" xfId="1" applyFont="1" applyBorder="1" applyAlignment="1">
      <alignment horizontal="center" vertical="center" wrapText="1"/>
    </xf>
    <xf numFmtId="3" fontId="7" fillId="0" borderId="2" xfId="1" applyNumberFormat="1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Border="1" applyAlignment="1">
      <alignment horizontal="center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4" fontId="7" fillId="0" borderId="2" xfId="1" applyNumberFormat="1" applyFont="1" applyFill="1" applyBorder="1" applyAlignment="1">
      <alignment horizontal="right" vertical="center" wrapText="1"/>
    </xf>
  </cellXfs>
  <cellStyles count="24">
    <cellStyle name="TableStyleLight1" xfId="23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  <sheetName val="ПО НОВОМУ ШТАТНОМУ"/>
      <sheetName val="Utility"/>
      <sheetName val="34-143"/>
      <sheetName val="Sheet1"/>
      <sheetName val="Справочник"/>
      <sheetName val="Анал_ГРНЗ"/>
      <sheetName val="для_цехов"/>
      <sheetName val="проект_(2)"/>
      <sheetName val="проект_(3)"/>
      <sheetName val="свод_(2)"/>
      <sheetName val="Управ_(2)"/>
      <sheetName val="ПО_НОВОМУ_ШТАТНОМУ"/>
      <sheetName val="PP&amp;E mvt for 2003"/>
      <sheetName val="Курсы валю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  <sheetName val="ремонт 25"/>
      <sheetName val="ПО НОВОМУ ШТАТНОМУ"/>
      <sheetName val="расш по 146  _2_"/>
      <sheetName val="34-143"/>
      <sheetName val="КДУ в разр.МО"/>
      <sheetName val="Лист1"/>
      <sheetName val="Скрин.в разр.МО"/>
      <sheetName val="Касса97_2003_"/>
      <sheetName val="Дем прогноз"/>
      <sheetName val="Приказ"/>
      <sheetName val="Цены"/>
      <sheetName val="DEPLETION TOOL"/>
      <sheetName val="FY16_"/>
      <sheetName val="Акколь"/>
      <sheetName val="067 100 (апп не имеющ.право) "/>
      <sheetName val="Utility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поставка_сравн13"/>
      <sheetName val="ремонт_25"/>
      <sheetName val="ПО_НОВОМУ_ШТАТНОМУ"/>
      <sheetName val="расш_по_146___2_"/>
      <sheetName val="face"/>
      <sheetName val="КВИ_медпомощь_свод"/>
      <sheetName val="7"/>
      <sheetName val="КДУ_в_разр_МО"/>
      <sheetName val="Скрин_в_разр_МО"/>
      <sheetName val="Дем_прогноз"/>
      <sheetName val="capex"/>
      <sheetName val="calc"/>
      <sheetName val="crude oil reserves1980-2003"/>
      <sheetName val="мат расходы"/>
      <sheetName val="Форма2"/>
      <sheetName val="Форма1"/>
      <sheetName val="справочники"/>
      <sheetName val="Месяцы"/>
      <sheetName val="139 мягк."/>
    </sheetNames>
    <sheetDataSet>
      <sheetData sheetId="0" refreshError="1">
        <row r="43">
          <cell r="A43">
            <v>2</v>
          </cell>
        </row>
      </sheetData>
      <sheetData sheetId="1">
        <row r="43">
          <cell r="A43">
            <v>33</v>
          </cell>
        </row>
      </sheetData>
      <sheetData sheetId="2">
        <row r="43">
          <cell r="A43">
            <v>33</v>
          </cell>
        </row>
      </sheetData>
      <sheetData sheetId="3">
        <row r="43">
          <cell r="A43">
            <v>2</v>
          </cell>
        </row>
      </sheetData>
      <sheetData sheetId="4"/>
      <sheetData sheetId="5"/>
      <sheetData sheetId="6">
        <row r="43">
          <cell r="A43">
            <v>2</v>
          </cell>
        </row>
      </sheetData>
      <sheetData sheetId="7"/>
      <sheetData sheetId="8"/>
      <sheetData sheetId="9">
        <row r="43">
          <cell r="A43">
            <v>2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43">
          <cell r="A43">
            <v>33</v>
          </cell>
        </row>
      </sheetData>
      <sheetData sheetId="19">
        <row r="43">
          <cell r="A43">
            <v>33</v>
          </cell>
        </row>
      </sheetData>
      <sheetData sheetId="20">
        <row r="43">
          <cell r="A43">
            <v>33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43">
          <cell r="A43">
            <v>33</v>
          </cell>
        </row>
      </sheetData>
      <sheetData sheetId="31">
        <row r="43">
          <cell r="A43">
            <v>33</v>
          </cell>
        </row>
      </sheetData>
      <sheetData sheetId="32">
        <row r="43">
          <cell r="A43">
            <v>33</v>
          </cell>
        </row>
      </sheetData>
      <sheetData sheetId="33" refreshError="1"/>
      <sheetData sheetId="34">
        <row r="43">
          <cell r="A43">
            <v>33</v>
          </cell>
        </row>
      </sheetData>
      <sheetData sheetId="35">
        <row r="43">
          <cell r="A43">
            <v>33</v>
          </cell>
        </row>
      </sheetData>
      <sheetData sheetId="36">
        <row r="43">
          <cell r="A43">
            <v>33</v>
          </cell>
        </row>
      </sheetData>
      <sheetData sheetId="37">
        <row r="43">
          <cell r="A43">
            <v>33</v>
          </cell>
        </row>
      </sheetData>
      <sheetData sheetId="38">
        <row r="43">
          <cell r="A43">
            <v>33</v>
          </cell>
        </row>
      </sheetData>
      <sheetData sheetId="39">
        <row r="43">
          <cell r="A43">
            <v>33</v>
          </cell>
        </row>
      </sheetData>
      <sheetData sheetId="40" refreshError="1"/>
      <sheetData sheetId="41" refreshError="1"/>
      <sheetData sheetId="42" refreshError="1"/>
      <sheetData sheetId="43">
        <row r="43">
          <cell r="A43">
            <v>33</v>
          </cell>
        </row>
      </sheetData>
      <sheetData sheetId="44">
        <row r="43">
          <cell r="A43">
            <v>33</v>
          </cell>
        </row>
      </sheetData>
      <sheetData sheetId="45">
        <row r="43">
          <cell r="A43">
            <v>33</v>
          </cell>
        </row>
      </sheetData>
      <sheetData sheetId="46" refreshError="1"/>
      <sheetData sheetId="47" refreshError="1"/>
      <sheetData sheetId="48">
        <row r="43">
          <cell r="A43">
            <v>33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  <sheetName val="снижение пенсионного возр на 27"/>
      <sheetName val="067 100 (апп не имеющ.право) "/>
      <sheetName val="m project num-sevice-pay"/>
      <sheetName val="КВИ_медпомощь_свод"/>
      <sheetName val="Население "/>
      <sheetName val="C_изменн_(2)"/>
      <sheetName val="на_12_10__на_5,1_млрд__(6_мес)_"/>
      <sheetName val="м_таблица_дожития_2003"/>
      <sheetName val="ж_табл_дожития_2003"/>
      <sheetName val="снижение_пенсионного_возр_на_27"/>
      <sheetName val="m_project_num-sevice-pay"/>
      <sheetName val="067_100_(апп_не_имеющ_право)_"/>
      <sheetName val="Main"/>
      <sheetName val="2"/>
      <sheetName val="Изменения"/>
      <sheetName val="1"/>
      <sheetName val="ANALYSIS"/>
      <sheetName val="PLAN"/>
      <sheetName val="Phrase Set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  <sheetName val="22"/>
      <sheetName val="bop-weo"/>
      <sheetName val="СМП_СЗТ_моделирование"/>
      <sheetName val="1.1_нцоз_прогноз"/>
      <sheetName val="Main"/>
      <sheetName val="2"/>
      <sheetName val="Изменения"/>
      <sheetName val="1"/>
      <sheetName val="DEPLETION TOOL"/>
      <sheetName val="FY16_"/>
      <sheetName val="расш по 146  _2_"/>
      <sheetName val="067 100 (апп не имеющ.право) "/>
      <sheetName val="Население "/>
      <sheetName val="7"/>
      <sheetName val="Общий охват"/>
      <sheetName val="охват по напр"/>
      <sheetName val="Активные меры занятости"/>
      <sheetName val="меры по Труд"/>
      <sheetName val="Свод обучение "/>
      <sheetName val="Трудоустройство вариант 2"/>
      <sheetName val="Трудоустройство 2"/>
      <sheetName val="Свод обучение"/>
      <sheetName val="Серпін"/>
      <sheetName val="обучение Типо (МОН)"/>
      <sheetName val="краткосрочные"/>
      <sheetName val="продолжающие"/>
      <sheetName val="ЖК  обучение"/>
      <sheetName val="ЖК Гранты"/>
      <sheetName val=" ЖК кредиты"/>
      <sheetName val="гранты 100,200 мрп"/>
      <sheetName val="срм на дому"/>
      <sheetName val="МП с учетом жас маман"/>
      <sheetName val="Обучение ОСП"/>
      <sheetName val="Кредиты доп средства"/>
      <sheetName val="Свод микрокредит"/>
      <sheetName val="кредит город"/>
      <sheetName val="кредит село"/>
      <sheetName val="кредит село (нац. фонд)"/>
      <sheetName val="кредитование за счет возратных "/>
      <sheetName val="2 напр. дополнительные рм."/>
      <sheetName val="Гарантирование микрокредитов"/>
      <sheetName val="Операционные затраты МФО"/>
      <sheetName val="ООР"/>
      <sheetName val="Переходящие с СРМ, МП, ООР"/>
      <sheetName val=" трудовая мобильность сводная"/>
      <sheetName val="переселение из южных"/>
      <sheetName val="Оралманы"/>
      <sheetName val="субсидии работодателям"/>
      <sheetName val="развитие инфрастр. и ЖКХ"/>
      <sheetName val="инфраструктуры в разрезе"/>
      <sheetName val="финансы (уточнены)"/>
      <sheetName val="финансы (анализ)"/>
      <sheetName val="финансы продолжение (анализ)"/>
      <sheetName val="кредит город (анализ)"/>
      <sheetName val="финансы"/>
      <sheetName val="финансы 2"/>
      <sheetName val="фин продолж"/>
      <sheetName val="консалт"/>
      <sheetName val="vars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  <sheetName val="Main"/>
      <sheetName val="2"/>
      <sheetName val="Изменения"/>
      <sheetName val="1"/>
      <sheetName val="бюджет 2008 галицкое"/>
      <sheetName val="план на 2016 год (корректиров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  <sheetName val="m Project Num-Sevice-Pay"/>
      <sheetName val="ГП ЦК рабочий"/>
      <sheetName val="Форма2"/>
      <sheetName val="Monitor99_03 Adjusted for ST"/>
      <sheetName val="067 100 (апп не имеющ.право) "/>
      <sheetName val="DEPLETION TOOL"/>
      <sheetName val="FY16_"/>
      <sheetName val="Parameters"/>
      <sheetName val="Commutations"/>
      <sheetName val="34-143"/>
      <sheetName val="Main"/>
      <sheetName val="2"/>
      <sheetName val="Изменения"/>
      <sheetName val="1"/>
      <sheetName val="EXP"/>
      <sheetName val="IN"/>
      <sheetName val="DBF"/>
      <sheetName val="22"/>
      <sheetName val="Дем прогноз"/>
      <sheetName val="m_Project_Num-Sevice-Pay"/>
      <sheetName val="ГП_ЦК_рабочий"/>
      <sheetName val="7"/>
      <sheetName val="Monitor99_03_Adjusted_for_ST"/>
      <sheetName val="067_100_(апп_не_имеющ_право)_"/>
      <sheetName val="DEPLETION_TOOL"/>
      <sheetName val="Anlagevermögen"/>
      <sheetName val="консалт"/>
      <sheetName val="CBA bal.sheet 98-99"/>
      <sheetName val="1NK"/>
      <sheetName val="fes"/>
      <sheetName val="2.2 ОтклОТМ"/>
      <sheetName val="1.3.2 ОТМ"/>
      <sheetName val="m_Project_Num-Sevice-Pay3"/>
      <sheetName val="ГП_ЦК_рабочий3"/>
      <sheetName val="Monitor99_03_Adjusted_for_ST3"/>
      <sheetName val="067_100_(апп_не_имеющ_право)_3"/>
      <sheetName val="DEPLETION_TOOL3"/>
      <sheetName val="m_Project_Num-Sevice-Pay1"/>
      <sheetName val="ГП_ЦК_рабочий1"/>
      <sheetName val="Monitor99_03_Adjusted_for_ST1"/>
      <sheetName val="067_100_(апп_не_имеющ_право)_1"/>
      <sheetName val="DEPLETION_TOOL1"/>
      <sheetName val="m_Project_Num-Sevice-Pay2"/>
      <sheetName val="ГП_ЦК_рабочий2"/>
      <sheetName val="Monitor99_03_Adjusted_for_ST2"/>
      <sheetName val="067_100_(апп_не_имеющ_право)_2"/>
      <sheetName val="DEPLETION_TOOL2"/>
      <sheetName val="m_Project_Num-Sevice-Pay4"/>
      <sheetName val="ГП_ЦК_рабочий4"/>
      <sheetName val="Monitor99_03_Adjusted_for_ST4"/>
      <sheetName val="067_100_(апп_не_имеющ_право)_4"/>
      <sheetName val="DEPLETION_TOOL4"/>
      <sheetName val="m_Project_Num-Sevice-Pay5"/>
      <sheetName val="ГП_ЦК_рабочий5"/>
      <sheetName val="Monitor99_03_Adjusted_for_ST5"/>
      <sheetName val="067_100_(апп_не_имеющ_право)_5"/>
      <sheetName val="DEPLETION_TOOL5"/>
      <sheetName val="m_Project_Num-Sevice-Pay6"/>
      <sheetName val="ГП_ЦК_рабочий6"/>
      <sheetName val="Monitor99_03_Adjusted_for_ST6"/>
      <sheetName val="067_100_(апп_не_имеющ_право)_6"/>
      <sheetName val="DEPLETION_TOOL6"/>
      <sheetName val="m_Project_Num-Sevice-Pay10"/>
      <sheetName val="ГП_ЦК_рабочий10"/>
      <sheetName val="Monitor99_03_Adjusted_for_ST10"/>
      <sheetName val="067_100_(апп_не_имеющ_право)_10"/>
      <sheetName val="DEPLETION_TOOL10"/>
      <sheetName val="m_Project_Num-Sevice-Pay7"/>
      <sheetName val="ГП_ЦК_рабочий7"/>
      <sheetName val="Monitor99_03_Adjusted_for_ST7"/>
      <sheetName val="067_100_(апп_не_имеющ_право)_7"/>
      <sheetName val="DEPLETION_TOOL7"/>
      <sheetName val="m_Project_Num-Sevice-Pay8"/>
      <sheetName val="ГП_ЦК_рабочий8"/>
      <sheetName val="Monitor99_03_Adjusted_for_ST8"/>
      <sheetName val="067_100_(апп_не_имеющ_право)_8"/>
      <sheetName val="DEPLETION_TOOL8"/>
      <sheetName val="m_Project_Num-Sevice-Pay9"/>
      <sheetName val="ГП_ЦК_рабочий9"/>
      <sheetName val="Monitor99_03_Adjusted_for_ST9"/>
      <sheetName val="067_100_(апп_не_имеющ_право)_9"/>
      <sheetName val="DEPLETION_TOOL9"/>
      <sheetName val="m_Project_Num-Sevice-Pay11"/>
      <sheetName val="ГП_ЦК_рабочий11"/>
      <sheetName val="Monitor99_03_Adjusted_for_ST11"/>
      <sheetName val="067_100_(апп_не_имеющ_право)_11"/>
      <sheetName val="DEPLETION_TOOL11"/>
      <sheetName val="m_Project_Num-Sevice-Pay12"/>
      <sheetName val="ГП_ЦК_рабочий12"/>
      <sheetName val="Monitor99_03_Adjusted_for_ST12"/>
      <sheetName val="067_100_(апп_не_имеющ_право)_12"/>
      <sheetName val="DEPLETION_TOOL12"/>
      <sheetName val="m_Project_Num-Sevice-Pay16"/>
      <sheetName val="ГП_ЦК_рабочий16"/>
      <sheetName val="Monitor99_03_Adjusted_for_ST16"/>
      <sheetName val="067_100_(апп_не_имеющ_право)_16"/>
      <sheetName val="DEPLETION_TOOL16"/>
      <sheetName val="m_Project_Num-Sevice-Pay13"/>
      <sheetName val="ГП_ЦК_рабочий13"/>
      <sheetName val="Monitor99_03_Adjusted_for_ST13"/>
      <sheetName val="067_100_(апп_не_имеющ_право)_13"/>
      <sheetName val="DEPLETION_TOOL13"/>
      <sheetName val="m_Project_Num-Sevice-Pay14"/>
      <sheetName val="ГП_ЦК_рабочий14"/>
      <sheetName val="Monitor99_03_Adjusted_for_ST14"/>
      <sheetName val="067_100_(апп_не_имеющ_право)_14"/>
      <sheetName val="DEPLETION_TOOL14"/>
      <sheetName val="m_Project_Num-Sevice-Pay15"/>
      <sheetName val="ГП_ЦК_рабочий15"/>
      <sheetName val="Monitor99_03_Adjusted_for_ST15"/>
      <sheetName val="067_100_(апп_не_имеющ_право)_15"/>
      <sheetName val="DEPLETION_TOOL15"/>
      <sheetName val="m_Project_Num-Sevice-Pay17"/>
      <sheetName val="ГП_ЦК_рабочий17"/>
      <sheetName val="Monitor99_03_Adjusted_for_ST17"/>
      <sheetName val="067_100_(апп_не_имеющ_право)_17"/>
      <sheetName val="DEPLETION_TOOL17"/>
      <sheetName val="m_Project_Num-Sevice-Pay18"/>
      <sheetName val="ГП_ЦК_рабочий18"/>
      <sheetName val="Monitor99_03_Adjusted_for_ST18"/>
      <sheetName val="067_100_(апп_не_имеющ_право)_18"/>
      <sheetName val="DEPLETION_TOOL18"/>
      <sheetName val="m_Project_Num-Sevice-Pay20"/>
      <sheetName val="ГП_ЦК_рабочий20"/>
      <sheetName val="Monitor99_03_Adjusted_for_ST20"/>
      <sheetName val="067_100_(апп_не_имеющ_право)_20"/>
      <sheetName val="DEPLETION_TOOL20"/>
      <sheetName val="m_Project_Num-Sevice-Pay19"/>
      <sheetName val="ГП_ЦК_рабочий19"/>
      <sheetName val="Monitor99_03_Adjusted_for_ST19"/>
      <sheetName val="067_100_(апп_не_имеющ_право)_19"/>
      <sheetName val="DEPLETION_TOOL19"/>
      <sheetName val="m_Project_Num-Sevice-Pay21"/>
      <sheetName val="ГП_ЦК_рабочий21"/>
      <sheetName val="Monitor99_03_Adjusted_for_ST21"/>
      <sheetName val="067_100_(апп_не_имеющ_право)_21"/>
      <sheetName val="DEPLETION_TOOL21"/>
      <sheetName val="m_Project_Num-Sevice-Pay22"/>
      <sheetName val="ГП_ЦК_рабочий22"/>
      <sheetName val="Monitor99_03_Adjusted_for_ST22"/>
      <sheetName val="067_100_(апп_не_имеющ_право)_22"/>
      <sheetName val="DEPLETION_TOOL22"/>
      <sheetName val="m_Project_Num-Sevice-Pay23"/>
      <sheetName val="ГП_ЦК_рабочий23"/>
      <sheetName val="Monitor99_03_Adjusted_for_ST23"/>
      <sheetName val="067_100_(апп_не_имеющ_право)_23"/>
      <sheetName val="DEPLETION_TOOL23"/>
      <sheetName val="m_Project_Num-Sevice-Pay25"/>
      <sheetName val="ГП_ЦК_рабочий25"/>
      <sheetName val="Monitor99_03_Adjusted_for_ST25"/>
      <sheetName val="067_100_(апп_не_имеющ_право)_25"/>
      <sheetName val="DEPLETION_TOOL25"/>
      <sheetName val="m_Project_Num-Sevice-Pay24"/>
      <sheetName val="ГП_ЦК_рабочий24"/>
      <sheetName val="Monitor99_03_Adjusted_for_ST24"/>
      <sheetName val="067_100_(апп_не_имеющ_право)_24"/>
      <sheetName val="DEPLETION_TOOL24"/>
      <sheetName val="m_Project_Num-Sevice-Pay26"/>
      <sheetName val="ГП_ЦК_рабочий26"/>
      <sheetName val="Monitor99_03_Adjusted_for_ST26"/>
      <sheetName val="067_100_(апп_не_имеющ_право)_26"/>
      <sheetName val="DEPLETION_TOOL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  <sheetName val="Год"/>
      <sheetName val="Месяцы"/>
      <sheetName val="Фонд"/>
      <sheetName val="ФКРБ"/>
      <sheetName val="Вид предмета"/>
      <sheetName val="расш по 146  _2_"/>
      <sheetName val="из сем"/>
      <sheetName val="Main"/>
      <sheetName val="2"/>
      <sheetName val="Изменения"/>
      <sheetName val="1"/>
      <sheetName val="Форма2"/>
      <sheetName val="Sheet1"/>
      <sheetName val="Commutations"/>
      <sheetName val="Parameters"/>
      <sheetName val="Касса97_2003_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ремонт_25"/>
      <sheetName val="ПО_НОВОМУ_ШТАТНОМУ"/>
      <sheetName val="Вид_предмета"/>
      <sheetName val="расш_по_146___2_"/>
      <sheetName val="Links"/>
      <sheetName val="ErrCheck"/>
      <sheetName val="m project num-sevice-pay"/>
      <sheetName val="7"/>
      <sheetName val="поставка сравн13"/>
      <sheetName val="бланк"/>
      <sheetName val="34-143"/>
      <sheetName val="КДУ в разр.МО"/>
      <sheetName val="Лист1"/>
      <sheetName val="Скрин.в разр.МО"/>
      <sheetName val="Дем прогноз"/>
      <sheetName val="Приказ"/>
      <sheetName val="Цены"/>
      <sheetName val="149 мягк_"/>
      <sheetName val="из_сем"/>
      <sheetName val="gaap tb 30.09.01  detail p&amp;l"/>
      <sheetName val="Production_Ref Q-1-3"/>
      <sheetName val="misc"/>
      <sheetName val="Anlagevermögen"/>
      <sheetName val="ремонтТ9"/>
      <sheetName val="DEPLETION TOOL"/>
      <sheetName val="Акколь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>
        <row r="43">
          <cell r="A43">
            <v>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tabSelected="1" view="pageBreakPreview" zoomScaleSheetLayoutView="100" workbookViewId="0">
      <selection activeCell="B24" sqref="B24"/>
    </sheetView>
  </sheetViews>
  <sheetFormatPr defaultColWidth="8.85546875" defaultRowHeight="12" x14ac:dyDescent="0.2"/>
  <cols>
    <col min="1" max="1" width="6.42578125" style="1" customWidth="1"/>
    <col min="2" max="2" width="45.5703125" style="1" customWidth="1"/>
    <col min="3" max="3" width="58.85546875" style="1" customWidth="1"/>
    <col min="4" max="4" width="13.28515625" style="1" customWidth="1"/>
    <col min="5" max="5" width="15.42578125" style="1" customWidth="1"/>
    <col min="6" max="6" width="13.28515625" style="18" customWidth="1"/>
    <col min="7" max="7" width="17.85546875" style="1" customWidth="1"/>
    <col min="8" max="16384" width="8.85546875" style="1"/>
  </cols>
  <sheetData>
    <row r="1" spans="1:7" x14ac:dyDescent="0.2">
      <c r="E1" s="1" t="s">
        <v>0</v>
      </c>
    </row>
    <row r="2" spans="1:7" x14ac:dyDescent="0.2">
      <c r="E2" s="1" t="s">
        <v>58</v>
      </c>
    </row>
    <row r="4" spans="1:7" ht="15.75" customHeight="1" x14ac:dyDescent="0.2">
      <c r="A4" s="47" t="s">
        <v>1</v>
      </c>
      <c r="B4" s="47"/>
      <c r="C4" s="47"/>
      <c r="D4" s="47"/>
      <c r="E4" s="47"/>
      <c r="F4" s="47"/>
      <c r="G4" s="47"/>
    </row>
    <row r="5" spans="1:7" ht="40.5" customHeight="1" x14ac:dyDescent="0.2">
      <c r="A5" s="2" t="s">
        <v>2</v>
      </c>
      <c r="B5" s="2" t="s">
        <v>3</v>
      </c>
      <c r="C5" s="2" t="s">
        <v>9</v>
      </c>
      <c r="D5" s="2" t="s">
        <v>4</v>
      </c>
      <c r="E5" s="2" t="s">
        <v>5</v>
      </c>
      <c r="F5" s="15" t="s">
        <v>6</v>
      </c>
      <c r="G5" s="2" t="s">
        <v>7</v>
      </c>
    </row>
    <row r="6" spans="1:7" ht="12.75" customHeight="1" x14ac:dyDescent="0.2">
      <c r="A6" s="49" t="s">
        <v>13</v>
      </c>
      <c r="B6" s="50"/>
      <c r="C6" s="50"/>
      <c r="D6" s="50"/>
      <c r="E6" s="50"/>
      <c r="F6" s="50"/>
      <c r="G6" s="41">
        <f>SUM(G7:G9)</f>
        <v>5230185</v>
      </c>
    </row>
    <row r="7" spans="1:7" ht="36" x14ac:dyDescent="0.2">
      <c r="A7" s="39">
        <v>1</v>
      </c>
      <c r="B7" s="23" t="s">
        <v>39</v>
      </c>
      <c r="C7" s="23" t="s">
        <v>40</v>
      </c>
      <c r="D7" s="25" t="s">
        <v>12</v>
      </c>
      <c r="E7" s="25">
        <v>12</v>
      </c>
      <c r="F7" s="20">
        <v>49075</v>
      </c>
      <c r="G7" s="20">
        <f>E7*F7</f>
        <v>588900</v>
      </c>
    </row>
    <row r="8" spans="1:7" ht="133.5" customHeight="1" x14ac:dyDescent="0.2">
      <c r="A8" s="39">
        <v>2</v>
      </c>
      <c r="B8" s="23" t="s">
        <v>43</v>
      </c>
      <c r="C8" s="24" t="s">
        <v>42</v>
      </c>
      <c r="D8" s="25" t="s">
        <v>34</v>
      </c>
      <c r="E8" s="44">
        <f>6000+4000</f>
        <v>10000</v>
      </c>
      <c r="F8" s="20">
        <v>33.75</v>
      </c>
      <c r="G8" s="20">
        <f t="shared" ref="G8:G9" si="0">E8*F8</f>
        <v>337500</v>
      </c>
    </row>
    <row r="9" spans="1:7" ht="36" x14ac:dyDescent="0.2">
      <c r="A9" s="39">
        <v>3</v>
      </c>
      <c r="B9" s="23" t="s">
        <v>41</v>
      </c>
      <c r="C9" s="23" t="s">
        <v>51</v>
      </c>
      <c r="D9" s="25" t="s">
        <v>12</v>
      </c>
      <c r="E9" s="25">
        <v>57</v>
      </c>
      <c r="F9" s="20">
        <v>75505</v>
      </c>
      <c r="G9" s="20">
        <f t="shared" si="0"/>
        <v>4303785</v>
      </c>
    </row>
    <row r="10" spans="1:7" ht="12.75" customHeight="1" x14ac:dyDescent="0.2">
      <c r="A10" s="49" t="s">
        <v>24</v>
      </c>
      <c r="B10" s="50"/>
      <c r="C10" s="50"/>
      <c r="D10" s="50"/>
      <c r="E10" s="50"/>
      <c r="F10" s="51"/>
      <c r="G10" s="27">
        <f>SUM(G11:G13)</f>
        <v>9982050</v>
      </c>
    </row>
    <row r="11" spans="1:7" ht="96" x14ac:dyDescent="0.2">
      <c r="A11" s="28">
        <v>4</v>
      </c>
      <c r="B11" s="23" t="s">
        <v>45</v>
      </c>
      <c r="C11" s="24" t="s">
        <v>44</v>
      </c>
      <c r="D11" s="25" t="s">
        <v>33</v>
      </c>
      <c r="E11" s="25">
        <f>7+1+21</f>
        <v>29</v>
      </c>
      <c r="F11" s="20">
        <v>36450</v>
      </c>
      <c r="G11" s="20">
        <f>E11*F11</f>
        <v>1057050</v>
      </c>
    </row>
    <row r="12" spans="1:7" ht="96" x14ac:dyDescent="0.2">
      <c r="A12" s="28">
        <v>5</v>
      </c>
      <c r="B12" s="23" t="s">
        <v>56</v>
      </c>
      <c r="C12" s="24" t="s">
        <v>57</v>
      </c>
      <c r="D12" s="25" t="s">
        <v>35</v>
      </c>
      <c r="E12" s="25">
        <f>135+21</f>
        <v>156</v>
      </c>
      <c r="F12" s="20">
        <v>42500</v>
      </c>
      <c r="G12" s="20">
        <f t="shared" ref="G12:G14" si="1">E12*F12</f>
        <v>6630000</v>
      </c>
    </row>
    <row r="13" spans="1:7" ht="277.5" customHeight="1" x14ac:dyDescent="0.2">
      <c r="A13" s="39">
        <v>6</v>
      </c>
      <c r="B13" s="23" t="s">
        <v>47</v>
      </c>
      <c r="C13" s="24" t="s">
        <v>46</v>
      </c>
      <c r="D13" s="25" t="s">
        <v>33</v>
      </c>
      <c r="E13" s="25">
        <f>20+5</f>
        <v>25</v>
      </c>
      <c r="F13" s="20">
        <v>91800</v>
      </c>
      <c r="G13" s="20">
        <f t="shared" si="1"/>
        <v>2295000</v>
      </c>
    </row>
    <row r="14" spans="1:7" ht="218.25" customHeight="1" x14ac:dyDescent="0.2">
      <c r="A14" s="39">
        <v>7</v>
      </c>
      <c r="B14" s="23" t="s">
        <v>55</v>
      </c>
      <c r="C14" s="24" t="s">
        <v>50</v>
      </c>
      <c r="D14" s="25" t="s">
        <v>33</v>
      </c>
      <c r="E14" s="25">
        <v>25</v>
      </c>
      <c r="F14" s="20">
        <v>78300</v>
      </c>
      <c r="G14" s="20">
        <f t="shared" si="1"/>
        <v>1957500</v>
      </c>
    </row>
    <row r="15" spans="1:7" ht="13.5" customHeight="1" x14ac:dyDescent="0.2">
      <c r="A15" s="49" t="s">
        <v>36</v>
      </c>
      <c r="B15" s="50"/>
      <c r="C15" s="50"/>
      <c r="D15" s="50"/>
      <c r="E15" s="50"/>
      <c r="F15" s="51"/>
      <c r="G15" s="22">
        <f>F16</f>
        <v>28000</v>
      </c>
    </row>
    <row r="16" spans="1:7" ht="72.75" customHeight="1" x14ac:dyDescent="0.2">
      <c r="A16" s="39">
        <v>8</v>
      </c>
      <c r="B16" s="23" t="s">
        <v>37</v>
      </c>
      <c r="C16" s="24" t="s">
        <v>38</v>
      </c>
      <c r="D16" s="25" t="s">
        <v>23</v>
      </c>
      <c r="E16" s="25">
        <v>9</v>
      </c>
      <c r="F16" s="20">
        <v>28000</v>
      </c>
      <c r="G16" s="42">
        <f>F16*E16</f>
        <v>252000</v>
      </c>
    </row>
    <row r="17" spans="1:7" s="30" customFormat="1" ht="15" customHeight="1" x14ac:dyDescent="0.2">
      <c r="A17" s="52" t="s">
        <v>28</v>
      </c>
      <c r="B17" s="53"/>
      <c r="C17" s="53"/>
      <c r="D17" s="53"/>
      <c r="E17" s="53"/>
      <c r="F17" s="54"/>
      <c r="G17" s="38">
        <f>SUM(G18:G20)</f>
        <v>1525436</v>
      </c>
    </row>
    <row r="18" spans="1:7" s="30" customFormat="1" ht="218.25" customHeight="1" x14ac:dyDescent="0.2">
      <c r="A18" s="31">
        <v>9</v>
      </c>
      <c r="B18" s="32" t="s">
        <v>26</v>
      </c>
      <c r="C18" s="33" t="s">
        <v>27</v>
      </c>
      <c r="D18" s="34" t="s">
        <v>12</v>
      </c>
      <c r="E18" s="34">
        <v>35</v>
      </c>
      <c r="F18" s="35">
        <v>14800</v>
      </c>
      <c r="G18" s="35">
        <f>E18*F18</f>
        <v>518000</v>
      </c>
    </row>
    <row r="19" spans="1:7" s="30" customFormat="1" ht="144" x14ac:dyDescent="0.2">
      <c r="A19" s="31">
        <v>10</v>
      </c>
      <c r="B19" s="32" t="s">
        <v>29</v>
      </c>
      <c r="C19" s="33" t="s">
        <v>30</v>
      </c>
      <c r="D19" s="34" t="s">
        <v>12</v>
      </c>
      <c r="E19" s="34">
        <v>50</v>
      </c>
      <c r="F19" s="35">
        <v>19700</v>
      </c>
      <c r="G19" s="35">
        <f t="shared" ref="G19:G20" si="2">E19*F19</f>
        <v>985000</v>
      </c>
    </row>
    <row r="20" spans="1:7" s="30" customFormat="1" ht="144.75" customHeight="1" x14ac:dyDescent="0.2">
      <c r="A20" s="31">
        <v>11</v>
      </c>
      <c r="B20" s="32" t="s">
        <v>31</v>
      </c>
      <c r="C20" s="33" t="s">
        <v>32</v>
      </c>
      <c r="D20" s="34" t="s">
        <v>23</v>
      </c>
      <c r="E20" s="34">
        <v>2</v>
      </c>
      <c r="F20" s="35">
        <v>11218</v>
      </c>
      <c r="G20" s="35">
        <f t="shared" si="2"/>
        <v>22436</v>
      </c>
    </row>
    <row r="21" spans="1:7" ht="19.5" customHeight="1" x14ac:dyDescent="0.2">
      <c r="A21" s="48" t="s">
        <v>14</v>
      </c>
      <c r="B21" s="48"/>
      <c r="C21" s="48"/>
      <c r="D21" s="48"/>
      <c r="E21" s="21"/>
      <c r="F21" s="21"/>
      <c r="G21" s="22">
        <f>SUM(G22:G24)</f>
        <v>978500</v>
      </c>
    </row>
    <row r="22" spans="1:7" ht="60.75" customHeight="1" x14ac:dyDescent="0.2">
      <c r="A22" s="40">
        <v>12</v>
      </c>
      <c r="B22" s="23" t="s">
        <v>53</v>
      </c>
      <c r="C22" s="24" t="s">
        <v>54</v>
      </c>
      <c r="D22" s="25" t="s">
        <v>12</v>
      </c>
      <c r="E22" s="25">
        <v>4</v>
      </c>
      <c r="F22" s="26">
        <v>190000</v>
      </c>
      <c r="G22" s="20">
        <f>E22*F22</f>
        <v>760000</v>
      </c>
    </row>
    <row r="23" spans="1:7" ht="39.75" customHeight="1" x14ac:dyDescent="0.2">
      <c r="A23" s="40">
        <v>13</v>
      </c>
      <c r="B23" s="23" t="s">
        <v>48</v>
      </c>
      <c r="C23" s="24" t="s">
        <v>15</v>
      </c>
      <c r="D23" s="25" t="s">
        <v>12</v>
      </c>
      <c r="E23" s="25">
        <v>2</v>
      </c>
      <c r="F23" s="26">
        <v>92000</v>
      </c>
      <c r="G23" s="20">
        <f>E23*F23</f>
        <v>184000</v>
      </c>
    </row>
    <row r="24" spans="1:7" ht="96" x14ac:dyDescent="0.2">
      <c r="A24" s="43">
        <v>14</v>
      </c>
      <c r="B24" s="23" t="s">
        <v>49</v>
      </c>
      <c r="C24" s="24" t="s">
        <v>52</v>
      </c>
      <c r="D24" s="25" t="s">
        <v>12</v>
      </c>
      <c r="E24" s="25">
        <v>1</v>
      </c>
      <c r="F24" s="20">
        <v>34500</v>
      </c>
      <c r="G24" s="20">
        <f>E24*F24</f>
        <v>34500</v>
      </c>
    </row>
    <row r="25" spans="1:7" x14ac:dyDescent="0.2">
      <c r="A25" s="49" t="s">
        <v>18</v>
      </c>
      <c r="B25" s="50"/>
      <c r="C25" s="50"/>
      <c r="D25" s="50"/>
      <c r="E25" s="50"/>
      <c r="F25" s="51"/>
      <c r="G25" s="22">
        <f>SUM(G26:G31)</f>
        <v>1670096</v>
      </c>
    </row>
    <row r="26" spans="1:7" ht="63" customHeight="1" x14ac:dyDescent="0.2">
      <c r="A26" s="28">
        <v>15</v>
      </c>
      <c r="B26" s="23" t="s">
        <v>59</v>
      </c>
      <c r="C26" s="29" t="s">
        <v>19</v>
      </c>
      <c r="D26" s="25" t="s">
        <v>33</v>
      </c>
      <c r="E26" s="25">
        <v>100</v>
      </c>
      <c r="F26" s="26">
        <v>2100</v>
      </c>
      <c r="G26" s="20">
        <f>E26*F26</f>
        <v>210000</v>
      </c>
    </row>
    <row r="27" spans="1:7" ht="39.75" customHeight="1" x14ac:dyDescent="0.2">
      <c r="A27" s="28">
        <v>16</v>
      </c>
      <c r="B27" s="23" t="s">
        <v>60</v>
      </c>
      <c r="C27" s="29" t="s">
        <v>20</v>
      </c>
      <c r="D27" s="25" t="s">
        <v>33</v>
      </c>
      <c r="E27" s="25">
        <v>100</v>
      </c>
      <c r="F27" s="26">
        <v>2100</v>
      </c>
      <c r="G27" s="20">
        <f t="shared" ref="G27:G31" si="3">E27*F27</f>
        <v>210000</v>
      </c>
    </row>
    <row r="28" spans="1:7" ht="60" x14ac:dyDescent="0.2">
      <c r="A28" s="39">
        <v>17</v>
      </c>
      <c r="B28" s="23" t="s">
        <v>61</v>
      </c>
      <c r="C28" s="29" t="s">
        <v>21</v>
      </c>
      <c r="D28" s="25" t="s">
        <v>33</v>
      </c>
      <c r="E28" s="25">
        <v>100</v>
      </c>
      <c r="F28" s="26">
        <v>2400</v>
      </c>
      <c r="G28" s="20">
        <f t="shared" si="3"/>
        <v>240000</v>
      </c>
    </row>
    <row r="29" spans="1:7" s="36" customFormat="1" ht="36" x14ac:dyDescent="0.2">
      <c r="A29" s="39">
        <v>18</v>
      </c>
      <c r="B29" s="32" t="s">
        <v>62</v>
      </c>
      <c r="C29" s="37" t="s">
        <v>25</v>
      </c>
      <c r="D29" s="25" t="s">
        <v>33</v>
      </c>
      <c r="E29" s="34">
        <v>20</v>
      </c>
      <c r="F29" s="55">
        <v>2400</v>
      </c>
      <c r="G29" s="35">
        <f t="shared" si="3"/>
        <v>48000</v>
      </c>
    </row>
    <row r="30" spans="1:7" ht="72" customHeight="1" x14ac:dyDescent="0.2">
      <c r="A30" s="39">
        <v>19</v>
      </c>
      <c r="B30" s="23" t="s">
        <v>63</v>
      </c>
      <c r="C30" s="29" t="s">
        <v>22</v>
      </c>
      <c r="D30" s="25" t="s">
        <v>33</v>
      </c>
      <c r="E30" s="25">
        <v>140</v>
      </c>
      <c r="F30" s="26">
        <v>2100</v>
      </c>
      <c r="G30" s="20">
        <f t="shared" si="3"/>
        <v>294000</v>
      </c>
    </row>
    <row r="31" spans="1:7" ht="61.5" customHeight="1" x14ac:dyDescent="0.2">
      <c r="A31" s="40">
        <v>20</v>
      </c>
      <c r="B31" s="23" t="s">
        <v>16</v>
      </c>
      <c r="C31" s="24" t="s">
        <v>17</v>
      </c>
      <c r="D31" s="25" t="s">
        <v>12</v>
      </c>
      <c r="E31" s="25">
        <v>13</v>
      </c>
      <c r="F31" s="20">
        <v>51392</v>
      </c>
      <c r="G31" s="20">
        <f t="shared" si="3"/>
        <v>668096</v>
      </c>
    </row>
    <row r="32" spans="1:7" s="8" customFormat="1" ht="13.5" customHeight="1" x14ac:dyDescent="0.2">
      <c r="A32" s="3"/>
      <c r="B32" s="4" t="s">
        <v>10</v>
      </c>
      <c r="C32" s="19"/>
      <c r="D32" s="5"/>
      <c r="E32" s="6"/>
      <c r="F32" s="16"/>
      <c r="G32" s="7">
        <f>G6+G10+G15+G17+G21+G25</f>
        <v>19414267</v>
      </c>
    </row>
    <row r="33" spans="1:7" ht="26.45" customHeight="1" x14ac:dyDescent="0.2">
      <c r="A33" s="9"/>
      <c r="B33" s="10"/>
      <c r="C33" s="10"/>
      <c r="D33" s="11"/>
      <c r="E33" s="12"/>
      <c r="F33" s="17"/>
      <c r="G33" s="13"/>
    </row>
    <row r="34" spans="1:7" x14ac:dyDescent="0.2">
      <c r="A34" s="46" t="s">
        <v>8</v>
      </c>
      <c r="B34" s="46"/>
      <c r="C34" s="46"/>
      <c r="D34" s="46"/>
      <c r="E34" s="46"/>
      <c r="F34" s="46"/>
      <c r="G34" s="46"/>
    </row>
    <row r="35" spans="1:7" s="14" customFormat="1" ht="36.75" customHeight="1" x14ac:dyDescent="0.2">
      <c r="A35" s="45" t="s">
        <v>11</v>
      </c>
      <c r="B35" s="45"/>
      <c r="C35" s="45"/>
      <c r="D35" s="45"/>
      <c r="E35" s="45"/>
      <c r="F35" s="45"/>
      <c r="G35" s="45"/>
    </row>
  </sheetData>
  <mergeCells count="9">
    <mergeCell ref="A35:G35"/>
    <mergeCell ref="A34:G34"/>
    <mergeCell ref="A4:G4"/>
    <mergeCell ref="A21:D21"/>
    <mergeCell ref="A25:F25"/>
    <mergeCell ref="A10:F10"/>
    <mergeCell ref="A17:F17"/>
    <mergeCell ref="A6:F6"/>
    <mergeCell ref="A15:F15"/>
  </mergeCells>
  <pageMargins left="0.19685039370078741" right="0.19685039370078741" top="0.74803149606299213" bottom="0.74803149606299213" header="0.31496062992125984" footer="0.31496062992125984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МИ</vt:lpstr>
      <vt:lpstr>МИ!Область_печати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2023-01-06T12:43:47Z</cp:lastPrinted>
  <dcterms:created xsi:type="dcterms:W3CDTF">2019-03-11T10:08:28Z</dcterms:created>
  <dcterms:modified xsi:type="dcterms:W3CDTF">2024-02-09T06:12:51Z</dcterms:modified>
</cp:coreProperties>
</file>