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2 от 12.04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МИ'!$A$1:$G$40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36" i="1" l="1"/>
  <c r="G6" i="1"/>
  <c r="G8" i="1" l="1"/>
  <c r="E16" i="1" l="1"/>
  <c r="G16" i="1"/>
  <c r="G17" i="1"/>
  <c r="G18" i="1"/>
  <c r="G11" i="1" l="1"/>
  <c r="G15" i="1"/>
  <c r="G9" i="1" l="1"/>
  <c r="G10" i="1"/>
  <c r="G34" i="1" l="1"/>
  <c r="G33" i="1" l="1"/>
  <c r="G32" i="1" l="1"/>
  <c r="G30" i="1"/>
  <c r="G31" i="1"/>
  <c r="G29" i="1"/>
  <c r="G28" i="1"/>
  <c r="G13" i="1" l="1"/>
  <c r="G14" i="1"/>
  <c r="G12" i="1" l="1"/>
  <c r="G7" i="1" l="1"/>
  <c r="G19" i="1" l="1"/>
  <c r="G27" i="1" l="1"/>
  <c r="G26" i="1"/>
  <c r="G25" i="1" l="1"/>
  <c r="G24" i="1" l="1"/>
  <c r="F23" i="1" l="1"/>
  <c r="G23" i="1" s="1"/>
  <c r="G22" i="1" l="1"/>
  <c r="G20" i="1"/>
  <c r="G21" i="1"/>
</calcChain>
</file>

<file path=xl/sharedStrings.xml><?xml version="1.0" encoding="utf-8"?>
<sst xmlns="http://schemas.openxmlformats.org/spreadsheetml/2006/main" count="97" uniqueCount="67">
  <si>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</si>
  <si>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</si>
  <si>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</si>
  <si>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</si>
  <si>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</si>
  <si>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</si>
  <si>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</si>
  <si>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</si>
  <si>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</si>
  <si>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</si>
  <si>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</si>
  <si>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</si>
  <si>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</si>
  <si>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Пинцент анатомический 150 х 1.5</t>
  </si>
  <si>
    <t>Пинцент анатомический 250 х 2,5</t>
  </si>
  <si>
    <t>штук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</si>
  <si>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</si>
  <si>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Пинцет анатомический  250х2,5 – анатомический инструмент, предназначенный для удерживания вспомогательных медицинских средств.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</si>
  <si>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</si>
  <si>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</si>
  <si>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Пинцент анатомический  150 х 1.5 – анатомический инструмент, предназначенный для удерживания вспомогательных медицинских средств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</si>
  <si>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</si>
  <si>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</si>
  <si>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</si>
  <si>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Пинцет анатомический,  150 мм</t>
  </si>
  <si>
    <t>Сетка полипропилен, одноразовый, 30х30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</si>
  <si>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</si>
  <si>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</si>
  <si>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 xml:space="preserve">Презерватив  в закрытой упаковке </t>
  </si>
  <si>
    <t>Лекарственные средства</t>
  </si>
  <si>
    <t>мазь для наружного применения 25 г</t>
  </si>
  <si>
    <t>туба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</si>
  <si>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</si>
  <si>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</si>
  <si>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</si>
  <si>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</si>
  <si>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</si>
  <si>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</si>
  <si>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</si>
  <si>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</si>
  <si>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Зажим  кровоостанавливающий, изогнутый,  №3, длиной 200 мм</t>
  </si>
  <si>
    <t>Зажим кровоостанавливающий, изогнутый,  №3, длиной 200 мм. Зажим кровоостанавливающий 1x2 зубчатый изогнутый.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второй. Применяется для временной остановки кровотечения</t>
  </si>
  <si>
    <t>Зонд ректальный (ПХВ) для одноразового применения размер №30</t>
  </si>
  <si>
    <t>Катетер внутривенный Бабочка, размер 21G</t>
  </si>
  <si>
    <t>Клеенка подкладная медицинская 25 метров в рулоне</t>
  </si>
  <si>
    <t>Клеенка подкладная медицинская 25 метров 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</si>
  <si>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</si>
  <si>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 xml:space="preserve">Лезвие хирургическое, съемное, одноразовое №22 </t>
  </si>
  <si>
    <t>Шприц  тип Жанэ   50 мл одноразовый с наконечникам для катетерной насадки</t>
  </si>
  <si>
    <t>Тромбин</t>
  </si>
  <si>
    <t>Реагенты для блока ЦЦЛ</t>
  </si>
  <si>
    <t>упаковка</t>
  </si>
  <si>
    <t xml:space="preserve"> Реагент для определения тромбинового времени. Состав: тест-реагент для тромбина лиофилизированный - стандартизованные количества телячьего сывороточного тромбина, бычьего альбумина; буферный раствор для тест-реагента для тромбина – 4 (2-гидроксиэтил)–1 пиперазинэтансульфониковая кислота, рН 7.4,  консерванты:  5-хлор-2-метил-4изотиазол-3-он.
В упаковке    10 флаконов объёмом    5 мл каждый рассчитанных на   500 тестов. 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</si>
  <si>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</si>
  <si>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</si>
  <si>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</si>
  <si>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</si>
  <si>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Линия для мониторинга газов типа Luer (трубка пробозаборник). Внутренний диаметр 1,2мм, длина 2,45м</t>
  </si>
  <si>
    <t>к объявлению 22 от 12.04.2024г.</t>
  </si>
  <si>
    <t>Перчатки хирургические латексные неопудренные стерильные, размерами: 7,0 с длинной манжетой анатомической формы</t>
  </si>
  <si>
    <t>Перчатки хирургические латексные неопудренные стерильные, размерами: 7,5 с длинной манжетой анатомической формы</t>
  </si>
  <si>
    <t>Перчатки хирургические латексные неопудренные стерильные, размерами: 8,0 с длинной манжетой анатомической формы</t>
  </si>
  <si>
    <t>пара</t>
  </si>
  <si>
    <t>Вазелин 25,1</t>
  </si>
  <si>
    <t>Атропин, раствор для инъекций 1мг/мл 1 мл</t>
  </si>
  <si>
    <t>раствор для инъекций 1мг/мл 1 мл</t>
  </si>
  <si>
    <t>ампула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</si>
</sst>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center" wrapText="1"/>
    </xf>
    <xf numFmtId="0" fontId="7" fillId="0" borderId="2" xfId="22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right" vertical="center" wrapText="1"/>
    </xf>
    <xf numFmtId="43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zmedial-market.kz/p5603751-pintset-anatomicheskij-obscheg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46" customWidth="1"/>
    <col min="8" max="16384" width="8.85546875" style="1"/>
  </cols>
  <sheetData>
    <row r="1" spans="1:7" x14ac:dyDescent="0.2">
      <c r="E1" s="14" t="s">
        <v>0</v>
      </c>
      <c r="F1" s="23"/>
    </row>
    <row r="2" spans="1:7" x14ac:dyDescent="0.2">
      <c r="E2" s="14" t="s">
        <v>58</v>
      </c>
      <c r="F2" s="23"/>
    </row>
    <row r="4" spans="1:7" s="2" customFormat="1" ht="15.75" customHeight="1" x14ac:dyDescent="0.2">
      <c r="A4" s="51" t="s">
        <v>1</v>
      </c>
      <c r="B4" s="51"/>
      <c r="C4" s="51"/>
      <c r="D4" s="51"/>
      <c r="E4" s="51"/>
      <c r="F4" s="51"/>
      <c r="G4" s="51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2" customHeight="1" x14ac:dyDescent="0.2">
      <c r="A6" s="52" t="s">
        <v>29</v>
      </c>
      <c r="B6" s="52"/>
      <c r="C6" s="52"/>
      <c r="D6" s="52"/>
      <c r="E6" s="52"/>
      <c r="F6" s="52"/>
      <c r="G6" s="40">
        <f>SUM(G7:G10)</f>
        <v>408558.3</v>
      </c>
    </row>
    <row r="7" spans="1:7" s="2" customFormat="1" x14ac:dyDescent="0.2">
      <c r="A7" s="10">
        <v>1</v>
      </c>
      <c r="B7" s="27" t="s">
        <v>64</v>
      </c>
      <c r="C7" s="29" t="s">
        <v>65</v>
      </c>
      <c r="D7" s="30" t="s">
        <v>66</v>
      </c>
      <c r="E7" s="30">
        <v>1460</v>
      </c>
      <c r="F7" s="42">
        <v>14.45</v>
      </c>
      <c r="G7" s="41">
        <f>E7*F7</f>
        <v>21097</v>
      </c>
    </row>
    <row r="8" spans="1:7" s="2" customFormat="1" x14ac:dyDescent="0.2">
      <c r="A8" s="39">
        <v>2</v>
      </c>
      <c r="B8" s="27" t="s">
        <v>63</v>
      </c>
      <c r="C8" s="29" t="s">
        <v>30</v>
      </c>
      <c r="D8" s="30" t="s">
        <v>31</v>
      </c>
      <c r="E8" s="30">
        <v>150</v>
      </c>
      <c r="F8" s="42">
        <v>51.98</v>
      </c>
      <c r="G8" s="41">
        <f>E8*F8</f>
        <v>7796.9999999999991</v>
      </c>
    </row>
    <row r="9" spans="1:7" s="2" customFormat="1" ht="48" x14ac:dyDescent="0.2">
      <c r="A9" s="10">
        <v>3</v>
      </c>
      <c r="B9" s="27" t="s">
        <v>53</v>
      </c>
      <c r="C9" s="29" t="s">
        <v>54</v>
      </c>
      <c r="D9" s="30" t="s">
        <v>32</v>
      </c>
      <c r="E9" s="30">
        <v>280</v>
      </c>
      <c r="F9" s="42">
        <v>534.98</v>
      </c>
      <c r="G9" s="41">
        <f t="shared" ref="G9:G10" si="0">E9*F9</f>
        <v>149794.4</v>
      </c>
    </row>
    <row r="10" spans="1:7" s="2" customFormat="1" x14ac:dyDescent="0.2">
      <c r="A10" s="10">
        <v>4</v>
      </c>
      <c r="B10" s="27" t="s">
        <v>55</v>
      </c>
      <c r="C10" s="29" t="s">
        <v>56</v>
      </c>
      <c r="D10" s="30" t="s">
        <v>32</v>
      </c>
      <c r="E10" s="30">
        <v>2405</v>
      </c>
      <c r="F10" s="42">
        <v>95.58</v>
      </c>
      <c r="G10" s="41">
        <f t="shared" si="0"/>
        <v>229869.9</v>
      </c>
    </row>
    <row r="11" spans="1:7" s="2" customFormat="1" ht="14.25" customHeight="1" x14ac:dyDescent="0.2">
      <c r="A11" s="52" t="s">
        <v>12</v>
      </c>
      <c r="B11" s="52"/>
      <c r="C11" s="52"/>
      <c r="D11" s="52"/>
      <c r="E11" s="52"/>
      <c r="F11" s="52"/>
      <c r="G11" s="45">
        <f>SUM(G12:G33)</f>
        <v>7177956</v>
      </c>
    </row>
    <row r="12" spans="1:7" s="2" customFormat="1" ht="48" x14ac:dyDescent="0.2">
      <c r="A12" s="10">
        <v>5</v>
      </c>
      <c r="B12" s="27" t="s">
        <v>33</v>
      </c>
      <c r="C12" s="28" t="s">
        <v>34</v>
      </c>
      <c r="D12" s="21" t="s">
        <v>35</v>
      </c>
      <c r="E12" s="22">
        <v>1200</v>
      </c>
      <c r="F12" s="43">
        <v>95</v>
      </c>
      <c r="G12" s="13">
        <f>E12*F12</f>
        <v>114000</v>
      </c>
    </row>
    <row r="13" spans="1:7" s="2" customFormat="1" ht="24" x14ac:dyDescent="0.2">
      <c r="A13" s="10">
        <v>6</v>
      </c>
      <c r="B13" s="27" t="s">
        <v>36</v>
      </c>
      <c r="C13" s="28" t="s">
        <v>37</v>
      </c>
      <c r="D13" s="21" t="s">
        <v>35</v>
      </c>
      <c r="E13" s="22">
        <v>1440</v>
      </c>
      <c r="F13" s="43">
        <v>63.92</v>
      </c>
      <c r="G13" s="13">
        <f t="shared" ref="G13:G18" si="1">E13*F13</f>
        <v>92044.800000000003</v>
      </c>
    </row>
    <row r="14" spans="1:7" s="2" customFormat="1" ht="24" x14ac:dyDescent="0.2">
      <c r="A14" s="39">
        <v>7</v>
      </c>
      <c r="B14" s="27" t="s">
        <v>38</v>
      </c>
      <c r="C14" s="28" t="s">
        <v>39</v>
      </c>
      <c r="D14" s="21" t="s">
        <v>35</v>
      </c>
      <c r="E14" s="22">
        <v>380</v>
      </c>
      <c r="F14" s="43">
        <v>59.74</v>
      </c>
      <c r="G14" s="13">
        <f t="shared" si="1"/>
        <v>22701.200000000001</v>
      </c>
    </row>
    <row r="15" spans="1:7" s="2" customFormat="1" ht="36" x14ac:dyDescent="0.2">
      <c r="A15" s="39">
        <v>8</v>
      </c>
      <c r="B15" s="27" t="s">
        <v>57</v>
      </c>
      <c r="C15" s="28" t="s">
        <v>57</v>
      </c>
      <c r="D15" s="21" t="s">
        <v>35</v>
      </c>
      <c r="E15" s="22">
        <v>100</v>
      </c>
      <c r="F15" s="43">
        <v>3651.9100000000003</v>
      </c>
      <c r="G15" s="13">
        <f t="shared" si="1"/>
        <v>365191.00000000006</v>
      </c>
    </row>
    <row r="16" spans="1:7" s="2" customFormat="1" ht="36" x14ac:dyDescent="0.2">
      <c r="A16" s="39">
        <v>9</v>
      </c>
      <c r="B16" s="27" t="s">
        <v>59</v>
      </c>
      <c r="C16" s="27" t="s">
        <v>59</v>
      </c>
      <c r="D16" s="21" t="s">
        <v>62</v>
      </c>
      <c r="E16" s="22">
        <f>9830+1100</f>
        <v>10930</v>
      </c>
      <c r="F16" s="43">
        <v>235</v>
      </c>
      <c r="G16" s="13">
        <f t="shared" si="1"/>
        <v>2568550</v>
      </c>
    </row>
    <row r="17" spans="1:7" s="2" customFormat="1" ht="36" x14ac:dyDescent="0.2">
      <c r="A17" s="39">
        <v>10</v>
      </c>
      <c r="B17" s="27" t="s">
        <v>60</v>
      </c>
      <c r="C17" s="27" t="s">
        <v>60</v>
      </c>
      <c r="D17" s="21" t="s">
        <v>62</v>
      </c>
      <c r="E17" s="22">
        <v>8000</v>
      </c>
      <c r="F17" s="43">
        <v>235</v>
      </c>
      <c r="G17" s="13">
        <f t="shared" si="1"/>
        <v>1880000</v>
      </c>
    </row>
    <row r="18" spans="1:7" s="2" customFormat="1" ht="36" x14ac:dyDescent="0.2">
      <c r="A18" s="39">
        <v>11</v>
      </c>
      <c r="B18" s="27" t="s">
        <v>61</v>
      </c>
      <c r="C18" s="27" t="s">
        <v>61</v>
      </c>
      <c r="D18" s="21" t="s">
        <v>62</v>
      </c>
      <c r="E18" s="22">
        <v>3150</v>
      </c>
      <c r="F18" s="43">
        <v>235</v>
      </c>
      <c r="G18" s="13">
        <f t="shared" si="1"/>
        <v>740250</v>
      </c>
    </row>
    <row r="19" spans="1:7" s="2" customFormat="1" ht="24" x14ac:dyDescent="0.2">
      <c r="A19" s="39">
        <v>12</v>
      </c>
      <c r="B19" s="33" t="s">
        <v>13</v>
      </c>
      <c r="C19" s="34" t="s">
        <v>20</v>
      </c>
      <c r="D19" s="32" t="s">
        <v>15</v>
      </c>
      <c r="E19" s="12">
        <v>40</v>
      </c>
      <c r="F19" s="44">
        <v>2000</v>
      </c>
      <c r="G19" s="13">
        <f>E19*F19</f>
        <v>80000</v>
      </c>
    </row>
    <row r="20" spans="1:7" s="2" customFormat="1" ht="24" x14ac:dyDescent="0.2">
      <c r="A20" s="39">
        <v>13</v>
      </c>
      <c r="B20" s="33" t="s">
        <v>14</v>
      </c>
      <c r="C20" s="35" t="s">
        <v>17</v>
      </c>
      <c r="D20" s="32" t="s">
        <v>15</v>
      </c>
      <c r="E20" s="36">
        <v>10</v>
      </c>
      <c r="F20" s="44">
        <v>2500</v>
      </c>
      <c r="G20" s="13">
        <f t="shared" ref="G20:G33" si="2">E20*F20</f>
        <v>25000</v>
      </c>
    </row>
    <row r="21" spans="1:7" s="2" customFormat="1" x14ac:dyDescent="0.2">
      <c r="A21" s="39">
        <v>14</v>
      </c>
      <c r="B21" s="29" t="s">
        <v>24</v>
      </c>
      <c r="C21" s="29" t="s">
        <v>24</v>
      </c>
      <c r="D21" s="32" t="s">
        <v>15</v>
      </c>
      <c r="E21" s="36">
        <v>10</v>
      </c>
      <c r="F21" s="44">
        <v>1885</v>
      </c>
      <c r="G21" s="13">
        <f t="shared" si="2"/>
        <v>18850</v>
      </c>
    </row>
    <row r="22" spans="1:7" s="2" customFormat="1" ht="24" x14ac:dyDescent="0.2">
      <c r="A22" s="39">
        <v>15</v>
      </c>
      <c r="B22" s="33" t="s">
        <v>28</v>
      </c>
      <c r="C22" s="34" t="s">
        <v>16</v>
      </c>
      <c r="D22" s="32" t="s">
        <v>15</v>
      </c>
      <c r="E22" s="12">
        <v>1000</v>
      </c>
      <c r="F22" s="44">
        <v>27.4</v>
      </c>
      <c r="G22" s="13">
        <f t="shared" si="2"/>
        <v>27400</v>
      </c>
    </row>
    <row r="23" spans="1:7" s="2" customFormat="1" x14ac:dyDescent="0.2">
      <c r="A23" s="39">
        <v>16</v>
      </c>
      <c r="B23" s="31" t="s">
        <v>25</v>
      </c>
      <c r="C23" s="31" t="s">
        <v>25</v>
      </c>
      <c r="D23" s="32" t="s">
        <v>15</v>
      </c>
      <c r="E23" s="12">
        <v>10</v>
      </c>
      <c r="F23" s="44">
        <f>20820*1.07</f>
        <v>22277.4</v>
      </c>
      <c r="G23" s="13">
        <f t="shared" si="2"/>
        <v>222774</v>
      </c>
    </row>
    <row r="24" spans="1:7" s="2" customFormat="1" ht="24" x14ac:dyDescent="0.2">
      <c r="A24" s="39">
        <v>17</v>
      </c>
      <c r="B24" s="33" t="s">
        <v>18</v>
      </c>
      <c r="C24" s="34" t="s">
        <v>27</v>
      </c>
      <c r="D24" s="32" t="s">
        <v>15</v>
      </c>
      <c r="E24" s="12">
        <v>30</v>
      </c>
      <c r="F24" s="44">
        <v>145</v>
      </c>
      <c r="G24" s="13">
        <f t="shared" si="2"/>
        <v>4350</v>
      </c>
    </row>
    <row r="25" spans="1:7" s="2" customFormat="1" ht="24" x14ac:dyDescent="0.2">
      <c r="A25" s="39">
        <v>18</v>
      </c>
      <c r="B25" s="33" t="s">
        <v>19</v>
      </c>
      <c r="C25" s="31" t="s">
        <v>26</v>
      </c>
      <c r="D25" s="32" t="s">
        <v>15</v>
      </c>
      <c r="E25" s="12">
        <v>5</v>
      </c>
      <c r="F25" s="44">
        <v>341</v>
      </c>
      <c r="G25" s="13">
        <f t="shared" si="2"/>
        <v>1705</v>
      </c>
    </row>
    <row r="26" spans="1:7" s="2" customFormat="1" ht="85.5" customHeight="1" x14ac:dyDescent="0.2">
      <c r="A26" s="39">
        <v>19</v>
      </c>
      <c r="B26" s="37" t="s">
        <v>21</v>
      </c>
      <c r="C26" s="31" t="s">
        <v>21</v>
      </c>
      <c r="D26" s="32" t="s">
        <v>15</v>
      </c>
      <c r="E26" s="12">
        <v>10</v>
      </c>
      <c r="F26" s="44">
        <v>12500</v>
      </c>
      <c r="G26" s="13">
        <f t="shared" si="2"/>
        <v>125000</v>
      </c>
    </row>
    <row r="27" spans="1:7" s="2" customFormat="1" ht="48" x14ac:dyDescent="0.2">
      <c r="A27" s="39">
        <v>20</v>
      </c>
      <c r="B27" s="31" t="s">
        <v>22</v>
      </c>
      <c r="C27" s="31" t="s">
        <v>23</v>
      </c>
      <c r="D27" s="32" t="s">
        <v>15</v>
      </c>
      <c r="E27" s="12">
        <v>10</v>
      </c>
      <c r="F27" s="44">
        <v>4500</v>
      </c>
      <c r="G27" s="13">
        <f t="shared" si="2"/>
        <v>45000</v>
      </c>
    </row>
    <row r="28" spans="1:7" s="2" customFormat="1" ht="72" x14ac:dyDescent="0.2">
      <c r="A28" s="39">
        <v>21</v>
      </c>
      <c r="B28" s="31" t="s">
        <v>40</v>
      </c>
      <c r="C28" s="31" t="s">
        <v>41</v>
      </c>
      <c r="D28" s="32" t="s">
        <v>35</v>
      </c>
      <c r="E28" s="12">
        <v>10</v>
      </c>
      <c r="F28" s="44">
        <v>30855</v>
      </c>
      <c r="G28" s="13">
        <f t="shared" si="2"/>
        <v>308550</v>
      </c>
    </row>
    <row r="29" spans="1:7" s="2" customFormat="1" ht="24" x14ac:dyDescent="0.2">
      <c r="A29" s="39">
        <v>22</v>
      </c>
      <c r="B29" s="31" t="s">
        <v>42</v>
      </c>
      <c r="C29" s="31" t="s">
        <v>42</v>
      </c>
      <c r="D29" s="32" t="s">
        <v>35</v>
      </c>
      <c r="E29" s="12">
        <v>245</v>
      </c>
      <c r="F29" s="44">
        <v>187</v>
      </c>
      <c r="G29" s="13">
        <f t="shared" si="2"/>
        <v>45815</v>
      </c>
    </row>
    <row r="30" spans="1:7" s="2" customFormat="1" x14ac:dyDescent="0.2">
      <c r="A30" s="39">
        <v>23</v>
      </c>
      <c r="B30" s="31" t="s">
        <v>43</v>
      </c>
      <c r="C30" s="31" t="s">
        <v>43</v>
      </c>
      <c r="D30" s="32" t="s">
        <v>35</v>
      </c>
      <c r="E30" s="12">
        <v>300</v>
      </c>
      <c r="F30" s="44">
        <v>17</v>
      </c>
      <c r="G30" s="13">
        <f t="shared" si="2"/>
        <v>5100</v>
      </c>
    </row>
    <row r="31" spans="1:7" s="2" customFormat="1" ht="60" x14ac:dyDescent="0.2">
      <c r="A31" s="39">
        <v>24</v>
      </c>
      <c r="B31" s="31" t="s">
        <v>44</v>
      </c>
      <c r="C31" s="31" t="s">
        <v>45</v>
      </c>
      <c r="D31" s="32" t="s">
        <v>46</v>
      </c>
      <c r="E31" s="12">
        <v>625</v>
      </c>
      <c r="F31" s="44">
        <v>629.16000000000008</v>
      </c>
      <c r="G31" s="13">
        <f t="shared" si="2"/>
        <v>393225.00000000006</v>
      </c>
    </row>
    <row r="32" spans="1:7" s="2" customFormat="1" x14ac:dyDescent="0.2">
      <c r="A32" s="39">
        <v>25</v>
      </c>
      <c r="B32" s="31" t="s">
        <v>47</v>
      </c>
      <c r="C32" s="31" t="s">
        <v>47</v>
      </c>
      <c r="D32" s="32" t="s">
        <v>35</v>
      </c>
      <c r="E32" s="12">
        <v>350</v>
      </c>
      <c r="F32" s="44">
        <v>79</v>
      </c>
      <c r="G32" s="13">
        <f t="shared" si="2"/>
        <v>27650</v>
      </c>
    </row>
    <row r="33" spans="1:7" s="2" customFormat="1" ht="24" x14ac:dyDescent="0.2">
      <c r="A33" s="39">
        <v>26</v>
      </c>
      <c r="B33" s="31" t="s">
        <v>48</v>
      </c>
      <c r="C33" s="31" t="s">
        <v>48</v>
      </c>
      <c r="D33" s="32" t="s">
        <v>35</v>
      </c>
      <c r="E33" s="12">
        <v>180</v>
      </c>
      <c r="F33" s="44">
        <v>360</v>
      </c>
      <c r="G33" s="13">
        <f t="shared" si="2"/>
        <v>64800</v>
      </c>
    </row>
    <row r="34" spans="1:7" s="2" customFormat="1" ht="12" customHeight="1" x14ac:dyDescent="0.2">
      <c r="A34" s="52" t="s">
        <v>50</v>
      </c>
      <c r="B34" s="52"/>
      <c r="C34" s="52"/>
      <c r="D34" s="52"/>
      <c r="E34" s="52"/>
      <c r="F34" s="52"/>
      <c r="G34" s="45">
        <f>G35</f>
        <v>675000</v>
      </c>
    </row>
    <row r="35" spans="1:7" s="2" customFormat="1" ht="84" x14ac:dyDescent="0.2">
      <c r="A35" s="10">
        <v>27</v>
      </c>
      <c r="B35" s="31" t="s">
        <v>49</v>
      </c>
      <c r="C35" s="31" t="s">
        <v>52</v>
      </c>
      <c r="D35" s="32" t="s">
        <v>51</v>
      </c>
      <c r="E35" s="12">
        <v>3</v>
      </c>
      <c r="F35" s="44">
        <v>59500</v>
      </c>
      <c r="G35" s="13">
        <v>675000</v>
      </c>
    </row>
    <row r="36" spans="1:7" s="4" customFormat="1" ht="13.5" customHeight="1" x14ac:dyDescent="0.2">
      <c r="A36" s="38"/>
      <c r="B36" s="16" t="s">
        <v>10</v>
      </c>
      <c r="C36" s="9"/>
      <c r="D36" s="3"/>
      <c r="E36" s="18"/>
      <c r="F36" s="24"/>
      <c r="G36" s="47">
        <f>G6+G11+G34</f>
        <v>8261514.2999999998</v>
      </c>
    </row>
    <row r="37" spans="1:7" ht="9.75" customHeight="1" x14ac:dyDescent="0.2">
      <c r="A37" s="5"/>
      <c r="B37" s="17"/>
      <c r="C37" s="6"/>
      <c r="D37" s="7"/>
      <c r="E37" s="19"/>
      <c r="F37" s="25"/>
      <c r="G37" s="48"/>
    </row>
    <row r="38" spans="1:7" x14ac:dyDescent="0.2">
      <c r="A38" s="50" t="s">
        <v>8</v>
      </c>
      <c r="B38" s="50"/>
      <c r="C38" s="50"/>
      <c r="D38" s="50"/>
      <c r="E38" s="50"/>
      <c r="F38" s="50"/>
      <c r="G38" s="50"/>
    </row>
    <row r="39" spans="1:7" s="8" customFormat="1" ht="39.75" customHeight="1" x14ac:dyDescent="0.2">
      <c r="A39" s="49" t="s">
        <v>11</v>
      </c>
      <c r="B39" s="49"/>
      <c r="C39" s="49"/>
      <c r="D39" s="49"/>
      <c r="E39" s="49"/>
      <c r="F39" s="49"/>
      <c r="G39" s="49"/>
    </row>
  </sheetData>
  <mergeCells count="6">
    <mergeCell ref="A39:G39"/>
    <mergeCell ref="A38:G38"/>
    <mergeCell ref="A4:G4"/>
    <mergeCell ref="A6:F6"/>
    <mergeCell ref="A11:F11"/>
    <mergeCell ref="A34:F34"/>
  </mergeCells>
  <hyperlinks>
    <hyperlink ref="C20" r:id="rId1" display="https://kazmedial-market.kz/p5603751-pintset-anatomicheskij-obschego.html"/>
  </hyperlinks>
  <pageMargins left="0.19685039370078741" right="0.19685039370078741" top="0.74803149606299213" bottom="0.74803149606299213" header="0.31496062992125984" footer="0.31496062992125984"/>
  <pageSetup paperSize="9" scale="8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2024-04-12T05:45:59Z</dcterms:modified>
</cp:coreProperties>
</file>