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46 от 20.04.2023г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МИ'!$A$1:$G$44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0" i="1" l="1"/>
  <c r="G16" i="1"/>
  <c r="G6" i="1"/>
  <c r="G34" i="1" l="1"/>
  <c r="G35" i="1"/>
  <c r="G36" i="1"/>
  <c r="G37" i="1"/>
  <c r="G38" i="1"/>
  <c r="G39" i="1"/>
  <c r="E30" i="1"/>
  <c r="E29" i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 l="1"/>
  <c r="G14" i="1"/>
  <c r="G18" i="1" l="1"/>
  <c r="G15" i="1"/>
  <c r="G8" i="1" l="1"/>
  <c r="G9" i="1"/>
  <c r="G10" i="1"/>
  <c r="G11" i="1"/>
  <c r="G12" i="1"/>
  <c r="G7" i="1"/>
  <c r="G17" i="1" l="1"/>
</calcChain>
</file>

<file path=xl/sharedStrings.xml><?xml version="1.0" encoding="utf-8"?>
<sst xmlns="http://schemas.openxmlformats.org/spreadsheetml/2006/main" count="111" uniqueCount="68">
  <si>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</si>
  <si>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</si>
  <si>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</si>
  <si>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</si>
  <si>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</si>
  <si>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</si>
  <si>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</si>
  <si>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</si>
  <si>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</si>
  <si>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</si>
  <si>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</si>
  <si>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</si>
  <si>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</si>
  <si>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</si>
  <si>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</si>
  <si>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</si>
  <si>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</si>
  <si>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таблетка</t>
  </si>
  <si>
    <t>к объявлению 46 от 20.04.2023г.</t>
  </si>
  <si>
    <t>раствор для наружного применения 10 % 20 мл</t>
  </si>
  <si>
    <t>Атропин</t>
  </si>
  <si>
    <t>раствор для инъекций 1мг/мл 1 мл</t>
  </si>
  <si>
    <t>Аммиак</t>
  </si>
  <si>
    <t>Простое сочетание солей и ветрогонных препаратов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</si>
  <si>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</si>
  <si>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</t>
  </si>
  <si>
    <t>раствор для инфузий, 500 мл</t>
  </si>
  <si>
    <t>Ацетилсалициловая кислота, таблетка 500 мг</t>
  </si>
  <si>
    <t>таблетка 500 мг</t>
  </si>
  <si>
    <t>Бриллиантовый зеленый, раствор, 1 % 20 мл</t>
  </si>
  <si>
    <t>раствор, 1 % 20 мл</t>
  </si>
  <si>
    <t>Вазелин 25,0</t>
  </si>
  <si>
    <t>мазь для наружного применения 25 г</t>
  </si>
  <si>
    <t>туба</t>
  </si>
  <si>
    <t>Менадион</t>
  </si>
  <si>
    <t>раствор для инъекций 1% 1 мл</t>
  </si>
  <si>
    <t>Фенилэфрин, раствор для инъекций 10мг/мл, 1м</t>
  </si>
  <si>
    <t>раствор для инъекций 10мг/мл, 1мл</t>
  </si>
  <si>
    <t>Дренажная трубка размеры 5,0х8,0 силиконовая №25 метров в упаковке</t>
  </si>
  <si>
    <t>метр</t>
  </si>
  <si>
    <t>Дренажная трубка размеры 8,0х11 силиконовая №25 метров в упаковке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</si>
  <si>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</si>
  <si>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</si>
  <si>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</si>
  <si>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</si>
  <si>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</si>
  <si>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</si>
  <si>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</si>
  <si>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</si>
  <si>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</si>
  <si>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 xml:space="preserve">Лезвие хирургическое, съемное, одноразовое №22 </t>
  </si>
  <si>
    <t>Лезвие хирургическое, съемное, одноразовое №23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</si>
  <si>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</si>
  <si>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</si>
  <si>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</si>
  <si>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Нить хирургический капрон, нерассасывающая №6, 20метр, стерильный</t>
  </si>
  <si>
    <t>Пинцет для грудной хирургии, 300 мм</t>
  </si>
  <si>
    <t xml:space="preserve">Очки защитные многоразовые </t>
  </si>
  <si>
    <t>Очки защитные медицинские с широкой прозрачной линзой из поликарбоната, с покрытием, стойким против царапин и запотевания. Закрытые сверху и с боков. Для ношения поверх корригирующих очков. Регулируемая длина заушников. Линзы: прозрачные поликарбонатные, оптический класс 1, резапотеваемое покрытие с двух сторон, антистатическое покрытие против запыления с защитой от царапин; вес 41 гр; возможность носить поверх привычных корригирующих очков; периферийный обзор без искажения, оптимальное прилегание к поверхности лица, максимальная площадь защиты глаза и окологлазного пространства, дополнительная боковая вентиляция; регулировка длины дужек, мягкие комфортные заушники.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</si>
  <si>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</si>
  <si>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</si>
  <si>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</si>
  <si>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</si>
  <si>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</si>
  <si>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</si>
  <si>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Скальпель, одноразовый, стерильный №15</t>
  </si>
  <si>
    <t>Скальпель, одноразовый, стерильный №18</t>
  </si>
  <si>
    <t>Скальпель, одноразовый, стерильный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</si>
</sst>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Fill="1"/>
    <xf numFmtId="0" fontId="7" fillId="0" borderId="0" xfId="1" applyFont="1" applyAlignment="1">
      <alignment horizontal="right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166" fontId="8" fillId="0" borderId="3" xfId="1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3" fontId="6" fillId="0" borderId="2" xfId="22" applyFont="1" applyFill="1" applyBorder="1" applyAlignment="1">
      <alignment horizontal="right"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wrapText="1"/>
    </xf>
    <xf numFmtId="43" fontId="7" fillId="0" borderId="2" xfId="22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vertical="center"/>
    </xf>
    <xf numFmtId="4" fontId="6" fillId="0" borderId="2" xfId="19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2" fontId="6" fillId="0" borderId="0" xfId="1" applyNumberFormat="1" applyFont="1" applyFill="1" applyAlignment="1">
      <alignment horizontal="right" vertical="center" wrapText="1"/>
    </xf>
    <xf numFmtId="0" fontId="7" fillId="0" borderId="2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center" wrapText="1"/>
    </xf>
    <xf numFmtId="43" fontId="6" fillId="0" borderId="2" xfId="19" applyFont="1" applyFill="1" applyBorder="1" applyAlignment="1">
      <alignment horizontal="right" vertical="center" wrapText="1"/>
    </xf>
    <xf numFmtId="0" fontId="6" fillId="0" borderId="2" xfId="5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vertical="center" wrapText="1"/>
    </xf>
    <xf numFmtId="4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view="pageBreakPreview" zoomScaleSheetLayoutView="100" workbookViewId="0">
      <selection activeCell="G41" sqref="G41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9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7" t="s">
        <v>18</v>
      </c>
    </row>
    <row r="4" spans="1:7" ht="15.75" customHeight="1" x14ac:dyDescent="0.25">
      <c r="A4" s="12" t="s">
        <v>1</v>
      </c>
      <c r="B4" s="12"/>
      <c r="C4" s="12"/>
      <c r="D4" s="12"/>
      <c r="E4" s="12"/>
      <c r="F4" s="12"/>
      <c r="G4" s="12"/>
    </row>
    <row r="5" spans="1:7" ht="40.5" customHeight="1" x14ac:dyDescent="0.25">
      <c r="A5" s="13" t="s">
        <v>2</v>
      </c>
      <c r="B5" s="13" t="s">
        <v>3</v>
      </c>
      <c r="C5" s="13" t="s">
        <v>10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1:7" s="2" customFormat="1" ht="15.75" customHeight="1" x14ac:dyDescent="0.25">
      <c r="A6" s="14" t="s">
        <v>12</v>
      </c>
      <c r="B6" s="14"/>
      <c r="C6" s="14"/>
      <c r="D6" s="14"/>
      <c r="E6" s="14"/>
      <c r="F6" s="14"/>
      <c r="G6" s="15">
        <f>SUM(G7:G15)</f>
        <v>442536.67000000004</v>
      </c>
    </row>
    <row r="7" spans="1:7" s="2" customFormat="1" x14ac:dyDescent="0.25">
      <c r="A7" s="16">
        <v>1</v>
      </c>
      <c r="B7" s="17" t="s">
        <v>22</v>
      </c>
      <c r="C7" s="17" t="s">
        <v>19</v>
      </c>
      <c r="D7" s="18" t="s">
        <v>14</v>
      </c>
      <c r="E7" s="19">
        <v>45</v>
      </c>
      <c r="F7" s="20">
        <v>40.61</v>
      </c>
      <c r="G7" s="21">
        <f>E7*F7</f>
        <v>1827.45</v>
      </c>
    </row>
    <row r="8" spans="1:7" s="2" customFormat="1" x14ac:dyDescent="0.25">
      <c r="A8" s="16">
        <v>2</v>
      </c>
      <c r="B8" s="17" t="s">
        <v>20</v>
      </c>
      <c r="C8" s="17" t="s">
        <v>21</v>
      </c>
      <c r="D8" s="18" t="s">
        <v>13</v>
      </c>
      <c r="E8" s="19">
        <v>2550</v>
      </c>
      <c r="F8" s="20">
        <v>14.45</v>
      </c>
      <c r="G8" s="21">
        <f t="shared" ref="G8:G15" si="0">E8*F8</f>
        <v>36847.5</v>
      </c>
    </row>
    <row r="9" spans="1:7" s="2" customFormat="1" x14ac:dyDescent="0.25">
      <c r="A9" s="16">
        <v>3</v>
      </c>
      <c r="B9" s="17" t="s">
        <v>23</v>
      </c>
      <c r="C9" s="22" t="s">
        <v>24</v>
      </c>
      <c r="D9" s="18" t="s">
        <v>14</v>
      </c>
      <c r="E9" s="19">
        <v>46</v>
      </c>
      <c r="F9" s="20">
        <v>1542</v>
      </c>
      <c r="G9" s="21">
        <f t="shared" si="0"/>
        <v>70932</v>
      </c>
    </row>
    <row r="10" spans="1:7" s="8" customFormat="1" ht="63" x14ac:dyDescent="0.25">
      <c r="A10" s="16">
        <v>4</v>
      </c>
      <c r="B10" s="17" t="s">
        <v>25</v>
      </c>
      <c r="C10" s="17" t="s">
        <v>26</v>
      </c>
      <c r="D10" s="18" t="s">
        <v>14</v>
      </c>
      <c r="E10" s="19">
        <v>590</v>
      </c>
      <c r="F10" s="20">
        <v>534.98</v>
      </c>
      <c r="G10" s="21">
        <f t="shared" si="0"/>
        <v>315638.2</v>
      </c>
    </row>
    <row r="11" spans="1:7" s="8" customFormat="1" ht="16.5" customHeight="1" x14ac:dyDescent="0.25">
      <c r="A11" s="16">
        <v>5</v>
      </c>
      <c r="B11" s="17" t="s">
        <v>27</v>
      </c>
      <c r="C11" s="17" t="s">
        <v>28</v>
      </c>
      <c r="D11" s="18" t="s">
        <v>17</v>
      </c>
      <c r="E11" s="19">
        <v>250</v>
      </c>
      <c r="F11" s="20">
        <v>1.97</v>
      </c>
      <c r="G11" s="21">
        <f t="shared" si="0"/>
        <v>492.5</v>
      </c>
    </row>
    <row r="12" spans="1:7" s="2" customFormat="1" ht="15" customHeight="1" x14ac:dyDescent="0.25">
      <c r="A12" s="16">
        <v>6</v>
      </c>
      <c r="B12" s="17" t="s">
        <v>29</v>
      </c>
      <c r="C12" s="17" t="s">
        <v>30</v>
      </c>
      <c r="D12" s="18" t="s">
        <v>14</v>
      </c>
      <c r="E12" s="19">
        <v>196</v>
      </c>
      <c r="F12" s="23">
        <v>42.86</v>
      </c>
      <c r="G12" s="21">
        <f t="shared" si="0"/>
        <v>8400.56</v>
      </c>
    </row>
    <row r="13" spans="1:7" s="2" customFormat="1" ht="15" customHeight="1" x14ac:dyDescent="0.25">
      <c r="A13" s="16">
        <v>7</v>
      </c>
      <c r="B13" s="17" t="s">
        <v>31</v>
      </c>
      <c r="C13" s="17" t="s">
        <v>32</v>
      </c>
      <c r="D13" s="18" t="s">
        <v>33</v>
      </c>
      <c r="E13" s="19">
        <v>112</v>
      </c>
      <c r="F13" s="24">
        <v>51.98</v>
      </c>
      <c r="G13" s="21">
        <f t="shared" si="0"/>
        <v>5821.7599999999993</v>
      </c>
    </row>
    <row r="14" spans="1:7" s="2" customFormat="1" ht="15" customHeight="1" x14ac:dyDescent="0.25">
      <c r="A14" s="16">
        <v>8</v>
      </c>
      <c r="B14" s="17" t="s">
        <v>34</v>
      </c>
      <c r="C14" s="17" t="s">
        <v>35</v>
      </c>
      <c r="D14" s="18" t="s">
        <v>13</v>
      </c>
      <c r="E14" s="19">
        <v>100</v>
      </c>
      <c r="F14" s="25">
        <v>21.92</v>
      </c>
      <c r="G14" s="21">
        <f t="shared" si="0"/>
        <v>2192</v>
      </c>
    </row>
    <row r="15" spans="1:7" s="2" customFormat="1" ht="15" customHeight="1" x14ac:dyDescent="0.25">
      <c r="A15" s="16">
        <v>10</v>
      </c>
      <c r="B15" s="17" t="s">
        <v>36</v>
      </c>
      <c r="C15" s="17" t="s">
        <v>37</v>
      </c>
      <c r="D15" s="18" t="s">
        <v>13</v>
      </c>
      <c r="E15" s="19">
        <v>10</v>
      </c>
      <c r="F15" s="23">
        <v>38.47</v>
      </c>
      <c r="G15" s="21">
        <f t="shared" si="0"/>
        <v>384.7</v>
      </c>
    </row>
    <row r="16" spans="1:7" s="2" customFormat="1" ht="15.75" customHeight="1" x14ac:dyDescent="0.25">
      <c r="A16" s="14" t="s">
        <v>16</v>
      </c>
      <c r="B16" s="14"/>
      <c r="C16" s="14"/>
      <c r="D16" s="14"/>
      <c r="E16" s="14"/>
      <c r="F16" s="14"/>
      <c r="G16" s="15">
        <f>SUM(G17:G39)</f>
        <v>3688223.78</v>
      </c>
    </row>
    <row r="17" spans="1:7" s="2" customFormat="1" ht="31.5" x14ac:dyDescent="0.25">
      <c r="A17" s="26">
        <v>11</v>
      </c>
      <c r="B17" s="27" t="s">
        <v>38</v>
      </c>
      <c r="C17" s="27" t="s">
        <v>38</v>
      </c>
      <c r="D17" s="18" t="s">
        <v>39</v>
      </c>
      <c r="E17" s="19">
        <v>200</v>
      </c>
      <c r="F17" s="28">
        <v>1260</v>
      </c>
      <c r="G17" s="21">
        <f>E17*F17</f>
        <v>252000</v>
      </c>
    </row>
    <row r="18" spans="1:7" s="2" customFormat="1" ht="31.5" x14ac:dyDescent="0.25">
      <c r="A18" s="26">
        <v>12</v>
      </c>
      <c r="B18" s="29" t="s">
        <v>40</v>
      </c>
      <c r="C18" s="30" t="s">
        <v>40</v>
      </c>
      <c r="D18" s="31" t="s">
        <v>39</v>
      </c>
      <c r="E18" s="31">
        <v>325</v>
      </c>
      <c r="F18" s="32">
        <v>1680</v>
      </c>
      <c r="G18" s="21">
        <f>E18*F18</f>
        <v>546000</v>
      </c>
    </row>
    <row r="19" spans="1:7" s="2" customFormat="1" ht="31.5" x14ac:dyDescent="0.25">
      <c r="A19" s="26">
        <v>13</v>
      </c>
      <c r="B19" s="30" t="s">
        <v>41</v>
      </c>
      <c r="C19" s="30" t="s">
        <v>41</v>
      </c>
      <c r="D19" s="31" t="s">
        <v>15</v>
      </c>
      <c r="E19" s="31">
        <v>20</v>
      </c>
      <c r="F19" s="23">
        <v>10000</v>
      </c>
      <c r="G19" s="21">
        <f t="shared" ref="G19:G39" si="1">E19*F19</f>
        <v>200000</v>
      </c>
    </row>
    <row r="20" spans="1:7" s="2" customFormat="1" ht="31.5" x14ac:dyDescent="0.25">
      <c r="A20" s="26">
        <v>14</v>
      </c>
      <c r="B20" s="30" t="s">
        <v>42</v>
      </c>
      <c r="C20" s="30" t="s">
        <v>42</v>
      </c>
      <c r="D20" s="31" t="s">
        <v>15</v>
      </c>
      <c r="E20" s="31">
        <v>35</v>
      </c>
      <c r="F20" s="32">
        <v>3800</v>
      </c>
      <c r="G20" s="21">
        <f t="shared" si="1"/>
        <v>133000</v>
      </c>
    </row>
    <row r="21" spans="1:7" s="2" customFormat="1" x14ac:dyDescent="0.25">
      <c r="A21" s="26">
        <v>15</v>
      </c>
      <c r="B21" s="30" t="s">
        <v>43</v>
      </c>
      <c r="C21" s="30" t="s">
        <v>43</v>
      </c>
      <c r="D21" s="31" t="s">
        <v>15</v>
      </c>
      <c r="E21" s="31">
        <v>12</v>
      </c>
      <c r="F21" s="32">
        <v>11500</v>
      </c>
      <c r="G21" s="21">
        <f t="shared" si="1"/>
        <v>138000</v>
      </c>
    </row>
    <row r="22" spans="1:7" s="2" customFormat="1" ht="31.5" x14ac:dyDescent="0.25">
      <c r="A22" s="26">
        <v>16</v>
      </c>
      <c r="B22" s="29" t="s">
        <v>44</v>
      </c>
      <c r="C22" s="30" t="s">
        <v>45</v>
      </c>
      <c r="D22" s="31" t="s">
        <v>15</v>
      </c>
      <c r="E22" s="33">
        <v>1384</v>
      </c>
      <c r="F22" s="34">
        <v>63.92</v>
      </c>
      <c r="G22" s="21">
        <f t="shared" si="1"/>
        <v>88465.279999999999</v>
      </c>
    </row>
    <row r="23" spans="1:7" s="2" customFormat="1" ht="31.5" x14ac:dyDescent="0.25">
      <c r="A23" s="26">
        <v>17</v>
      </c>
      <c r="B23" s="29" t="s">
        <v>46</v>
      </c>
      <c r="C23" s="30" t="s">
        <v>47</v>
      </c>
      <c r="D23" s="31" t="s">
        <v>15</v>
      </c>
      <c r="E23" s="31">
        <v>280</v>
      </c>
      <c r="F23" s="34">
        <v>59.74</v>
      </c>
      <c r="G23" s="21">
        <f t="shared" si="1"/>
        <v>16727.2</v>
      </c>
    </row>
    <row r="24" spans="1:7" s="2" customFormat="1" ht="31.5" x14ac:dyDescent="0.25">
      <c r="A24" s="26">
        <v>18</v>
      </c>
      <c r="B24" s="29" t="s">
        <v>48</v>
      </c>
      <c r="C24" s="30" t="s">
        <v>48</v>
      </c>
      <c r="D24" s="31" t="s">
        <v>15</v>
      </c>
      <c r="E24" s="31">
        <v>30</v>
      </c>
      <c r="F24" s="34">
        <v>3200</v>
      </c>
      <c r="G24" s="21">
        <f t="shared" si="1"/>
        <v>96000</v>
      </c>
    </row>
    <row r="25" spans="1:7" s="2" customFormat="1" ht="31.5" x14ac:dyDescent="0.25">
      <c r="A25" s="26">
        <v>19</v>
      </c>
      <c r="B25" s="29" t="s">
        <v>49</v>
      </c>
      <c r="C25" s="30" t="s">
        <v>49</v>
      </c>
      <c r="D25" s="31" t="s">
        <v>15</v>
      </c>
      <c r="E25" s="31">
        <v>20</v>
      </c>
      <c r="F25" s="34">
        <v>3200</v>
      </c>
      <c r="G25" s="21">
        <f t="shared" si="1"/>
        <v>64000</v>
      </c>
    </row>
    <row r="26" spans="1:7" s="2" customFormat="1" x14ac:dyDescent="0.25">
      <c r="A26" s="26">
        <v>20</v>
      </c>
      <c r="B26" s="29" t="s">
        <v>50</v>
      </c>
      <c r="C26" s="30" t="s">
        <v>50</v>
      </c>
      <c r="D26" s="31" t="s">
        <v>15</v>
      </c>
      <c r="E26" s="31">
        <v>880</v>
      </c>
      <c r="F26" s="34">
        <v>79</v>
      </c>
      <c r="G26" s="21">
        <f t="shared" si="1"/>
        <v>69520</v>
      </c>
    </row>
    <row r="27" spans="1:7" s="2" customFormat="1" x14ac:dyDescent="0.25">
      <c r="A27" s="26">
        <v>21</v>
      </c>
      <c r="B27" s="29" t="s">
        <v>51</v>
      </c>
      <c r="C27" s="30" t="s">
        <v>51</v>
      </c>
      <c r="D27" s="31" t="s">
        <v>15</v>
      </c>
      <c r="E27" s="35">
        <v>330</v>
      </c>
      <c r="F27" s="36">
        <v>79</v>
      </c>
      <c r="G27" s="21">
        <f t="shared" si="1"/>
        <v>26070</v>
      </c>
    </row>
    <row r="28" spans="1:7" s="2" customFormat="1" ht="31.5" x14ac:dyDescent="0.25">
      <c r="A28" s="26">
        <v>22</v>
      </c>
      <c r="B28" s="37" t="s">
        <v>52</v>
      </c>
      <c r="C28" s="37" t="s">
        <v>52</v>
      </c>
      <c r="D28" s="31" t="s">
        <v>15</v>
      </c>
      <c r="E28" s="35">
        <v>300</v>
      </c>
      <c r="F28" s="36">
        <v>570</v>
      </c>
      <c r="G28" s="21">
        <f t="shared" si="1"/>
        <v>171000</v>
      </c>
    </row>
    <row r="29" spans="1:7" s="2" customFormat="1" ht="31.5" x14ac:dyDescent="0.25">
      <c r="A29" s="26">
        <v>23</v>
      </c>
      <c r="B29" s="37" t="s">
        <v>53</v>
      </c>
      <c r="C29" s="37" t="s">
        <v>53</v>
      </c>
      <c r="D29" s="31" t="s">
        <v>15</v>
      </c>
      <c r="E29" s="35">
        <f>550+150</f>
        <v>700</v>
      </c>
      <c r="F29" s="36">
        <v>570</v>
      </c>
      <c r="G29" s="21">
        <f t="shared" si="1"/>
        <v>399000</v>
      </c>
    </row>
    <row r="30" spans="1:7" s="2" customFormat="1" ht="31.5" x14ac:dyDescent="0.25">
      <c r="A30" s="26">
        <v>24</v>
      </c>
      <c r="B30" s="37" t="s">
        <v>54</v>
      </c>
      <c r="C30" s="37" t="s">
        <v>54</v>
      </c>
      <c r="D30" s="31" t="s">
        <v>15</v>
      </c>
      <c r="E30" s="35">
        <f>800+200</f>
        <v>1000</v>
      </c>
      <c r="F30" s="36">
        <v>570</v>
      </c>
      <c r="G30" s="21">
        <f t="shared" si="1"/>
        <v>570000</v>
      </c>
    </row>
    <row r="31" spans="1:7" s="2" customFormat="1" ht="31.5" x14ac:dyDescent="0.25">
      <c r="A31" s="26">
        <v>25</v>
      </c>
      <c r="B31" s="37" t="s">
        <v>55</v>
      </c>
      <c r="C31" s="37" t="s">
        <v>55</v>
      </c>
      <c r="D31" s="31" t="s">
        <v>15</v>
      </c>
      <c r="E31" s="35">
        <v>300</v>
      </c>
      <c r="F31" s="36">
        <v>570</v>
      </c>
      <c r="G31" s="21">
        <f t="shared" si="1"/>
        <v>171000</v>
      </c>
    </row>
    <row r="32" spans="1:7" s="2" customFormat="1" x14ac:dyDescent="0.25">
      <c r="A32" s="26">
        <v>26</v>
      </c>
      <c r="B32" s="29" t="s">
        <v>56</v>
      </c>
      <c r="C32" s="30" t="s">
        <v>56</v>
      </c>
      <c r="D32" s="31" t="s">
        <v>15</v>
      </c>
      <c r="E32" s="31">
        <v>20</v>
      </c>
      <c r="F32" s="34">
        <v>3200</v>
      </c>
      <c r="G32" s="21">
        <f t="shared" si="1"/>
        <v>64000</v>
      </c>
    </row>
    <row r="33" spans="1:15" s="2" customFormat="1" ht="236.25" x14ac:dyDescent="0.25">
      <c r="A33" s="26">
        <v>27</v>
      </c>
      <c r="B33" s="29" t="s">
        <v>57</v>
      </c>
      <c r="C33" s="30" t="s">
        <v>58</v>
      </c>
      <c r="D33" s="31" t="s">
        <v>15</v>
      </c>
      <c r="E33" s="31">
        <v>5</v>
      </c>
      <c r="F33" s="32">
        <v>2632</v>
      </c>
      <c r="G33" s="21">
        <f t="shared" si="1"/>
        <v>13160</v>
      </c>
    </row>
    <row r="34" spans="1:15" s="2" customFormat="1" ht="110.25" x14ac:dyDescent="0.25">
      <c r="A34" s="26">
        <v>28</v>
      </c>
      <c r="B34" s="29" t="s">
        <v>59</v>
      </c>
      <c r="C34" s="30" t="s">
        <v>60</v>
      </c>
      <c r="D34" s="31" t="s">
        <v>39</v>
      </c>
      <c r="E34" s="31">
        <v>250</v>
      </c>
      <c r="F34" s="34">
        <v>629.16</v>
      </c>
      <c r="G34" s="21">
        <f t="shared" si="1"/>
        <v>157290</v>
      </c>
    </row>
    <row r="35" spans="1:15" s="2" customFormat="1" ht="47.25" x14ac:dyDescent="0.25">
      <c r="A35" s="26">
        <v>29</v>
      </c>
      <c r="B35" s="29" t="s">
        <v>61</v>
      </c>
      <c r="C35" s="30" t="s">
        <v>62</v>
      </c>
      <c r="D35" s="31" t="s">
        <v>15</v>
      </c>
      <c r="E35" s="31">
        <v>200</v>
      </c>
      <c r="F35" s="34">
        <v>27.4</v>
      </c>
      <c r="G35" s="21">
        <f t="shared" si="1"/>
        <v>5480</v>
      </c>
    </row>
    <row r="36" spans="1:15" s="2" customFormat="1" ht="78.75" x14ac:dyDescent="0.25">
      <c r="A36" s="26">
        <v>30</v>
      </c>
      <c r="B36" s="29" t="s">
        <v>63</v>
      </c>
      <c r="C36" s="30" t="s">
        <v>64</v>
      </c>
      <c r="D36" s="31" t="s">
        <v>15</v>
      </c>
      <c r="E36" s="31">
        <v>50</v>
      </c>
      <c r="F36" s="34">
        <v>341</v>
      </c>
      <c r="G36" s="21">
        <f t="shared" si="1"/>
        <v>17050</v>
      </c>
    </row>
    <row r="37" spans="1:15" s="2" customFormat="1" x14ac:dyDescent="0.25">
      <c r="A37" s="26">
        <v>31</v>
      </c>
      <c r="B37" s="29" t="s">
        <v>65</v>
      </c>
      <c r="C37" s="29" t="s">
        <v>65</v>
      </c>
      <c r="D37" s="31" t="s">
        <v>15</v>
      </c>
      <c r="E37" s="31">
        <v>2000</v>
      </c>
      <c r="F37" s="34">
        <v>80.010000000000005</v>
      </c>
      <c r="G37" s="34">
        <f t="shared" si="1"/>
        <v>160020</v>
      </c>
    </row>
    <row r="38" spans="1:15" s="2" customFormat="1" x14ac:dyDescent="0.25">
      <c r="A38" s="26">
        <v>32</v>
      </c>
      <c r="B38" s="29" t="s">
        <v>66</v>
      </c>
      <c r="C38" s="29" t="s">
        <v>66</v>
      </c>
      <c r="D38" s="31" t="s">
        <v>15</v>
      </c>
      <c r="E38" s="31">
        <v>130</v>
      </c>
      <c r="F38" s="34">
        <v>80.010000000000005</v>
      </c>
      <c r="G38" s="34">
        <f t="shared" si="1"/>
        <v>10401.300000000001</v>
      </c>
    </row>
    <row r="39" spans="1:15" s="2" customFormat="1" x14ac:dyDescent="0.25">
      <c r="A39" s="26">
        <v>33</v>
      </c>
      <c r="B39" s="29" t="s">
        <v>67</v>
      </c>
      <c r="C39" s="29" t="s">
        <v>67</v>
      </c>
      <c r="D39" s="31" t="s">
        <v>15</v>
      </c>
      <c r="E39" s="31">
        <v>4000</v>
      </c>
      <c r="F39" s="34">
        <v>80.010000000000005</v>
      </c>
      <c r="G39" s="34">
        <f t="shared" si="1"/>
        <v>320040</v>
      </c>
    </row>
    <row r="40" spans="1:15" ht="21.6" customHeight="1" x14ac:dyDescent="0.25">
      <c r="A40" s="38"/>
      <c r="B40" s="38" t="s">
        <v>8</v>
      </c>
      <c r="C40" s="38"/>
      <c r="D40" s="39"/>
      <c r="E40" s="40"/>
      <c r="F40" s="41"/>
      <c r="G40" s="42">
        <f>G6+G16</f>
        <v>4130760.4499999997</v>
      </c>
    </row>
    <row r="41" spans="1:15" ht="15" customHeight="1" x14ac:dyDescent="0.25"/>
    <row r="42" spans="1:15" x14ac:dyDescent="0.25">
      <c r="A42" s="10" t="s">
        <v>9</v>
      </c>
      <c r="B42" s="10"/>
      <c r="C42" s="10"/>
      <c r="D42" s="10"/>
      <c r="E42" s="10"/>
      <c r="F42" s="10"/>
      <c r="G42" s="10"/>
      <c r="H42" s="10"/>
    </row>
    <row r="43" spans="1:15" s="3" customFormat="1" ht="53.25" customHeight="1" x14ac:dyDescent="0.25">
      <c r="A43" s="11" t="s">
        <v>11</v>
      </c>
      <c r="B43" s="11"/>
      <c r="C43" s="11"/>
      <c r="D43" s="11"/>
      <c r="E43" s="11"/>
      <c r="F43" s="11"/>
      <c r="G43" s="11"/>
      <c r="H43" s="5"/>
      <c r="I43" s="5"/>
      <c r="J43" s="5"/>
      <c r="K43" s="5"/>
      <c r="L43" s="5"/>
      <c r="M43" s="5"/>
      <c r="N43" s="5"/>
      <c r="O43" s="5"/>
    </row>
  </sheetData>
  <mergeCells count="5">
    <mergeCell ref="A6:F6"/>
    <mergeCell ref="A16:F16"/>
    <mergeCell ref="A4:G4"/>
    <mergeCell ref="A42:H42"/>
    <mergeCell ref="A43:G43"/>
  </mergeCells>
  <pageMargins left="0.19685039370078741" right="0.1968503937007874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2023-03-17T09:03:30Z</cp:lastPrinted>
  <dcterms:created xsi:type="dcterms:W3CDTF">2019-03-11T10:08:28Z</dcterms:created>
  <dcterms:modified xsi:type="dcterms:W3CDTF">2023-04-20T09:08:28Z</dcterms:modified>
</cp:coreProperties>
</file>