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63 от 16.06.2023г\"/>
    </mc:Choice>
  </mc:AlternateContent>
  <bookViews>
    <workbookView xWindow="0" yWindow="0" windowWidth="28800" windowHeight="1203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МИ!$A$1:$G$20</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6" i="1" l="1"/>
  <c r="G14" i="1"/>
  <c r="G15" i="1"/>
  <c r="G12" i="1" l="1"/>
  <c r="G13" i="1"/>
  <c r="F13" i="1"/>
  <c r="G7" i="1"/>
  <c r="G10" i="1" l="1"/>
  <c r="G11" i="1"/>
  <c r="F9" i="1" l="1"/>
  <c r="G9" i="1" s="1"/>
  <c r="F8" i="1"/>
  <c r="G8" i="1" s="1"/>
</calcChain>
</file>

<file path=xl/sharedStrings.xml><?xml version="1.0" encoding="utf-8"?>
<sst xmlns="http://schemas.openxmlformats.org/spreadsheetml/2006/main" count="35" uniqueCount="31">
  <si>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</si>
  <si>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</si>
  <si>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</si>
  <si>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</si>
  <si>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</si>
  <si>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</si>
  <si>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</si>
  <si>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</si>
  <si>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</si>
  <si>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</si>
  <si>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</si>
  <si>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</si>
  <si>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</si>
  <si>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флакон</t>
  </si>
  <si>
    <t>канистра</t>
  </si>
  <si>
    <t>Медицинские изделия</t>
  </si>
  <si>
    <t>Реагенты для общеклинических исследований</t>
  </si>
  <si>
    <t xml:space="preserve">Гематологический реагент LH </t>
  </si>
  <si>
    <t>Гематологический реагент DIFF</t>
  </si>
  <si>
    <t>Диагностические реагенты для автоматического гематологического анализатора закрытого типа Mindray BС-5000</t>
  </si>
  <si>
    <t>Изотонический разбавитель, дилюент</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</si>
  <si>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Mindray ВС-5000.</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</si>
  <si>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Mindray ВС-5000.</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</si>
  <si>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</si>
  <si>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t>Чистящий раствор (1000мл) на автоматический гематологический анализатор Sysmex</t>
  </si>
  <si>
    <t>Очищающий раствор для работы на автоматических гематологических анализаторах серии Sysmex (1000мл)</t>
  </si>
  <si>
    <t>Набор реагентов: Бриллиантовый крезиловый синий, 1 % в растворе натрия хлористого, 0,9 % – 1 флакон (50 мл)</t>
  </si>
  <si>
    <t>к объявлению 63 от 16.06.2023г.</t>
  </si>
  <si>
    <t>Реагенты для серологического исследования</t>
  </si>
  <si>
    <t>Набор реагентов для обнаружения сифилиса методом агглютинации с RPR-кардиолипиновым антигеном. На 1000 определений.</t>
  </si>
  <si>
    <t>Набор реагентов для обнаружения сифилиса методом агглютинации с RPR-кардиолипиновым антигеном. Состав RPR Reagent- взвесь угольных частиц, покрытые липидным комплексом с кардиолипином,лицитином и холестеролом в фосфатном буфере: RPR -Pozitive Control-RPR-синтетический контроль, титрNegative Contro-lсинтетический контроль. Слайд многоразового использования: палочки для смешивания,двухсторонние. На 1000 определений.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</si>
</sst>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47">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3" fontId="7" fillId="0" borderId="2" xfId="22" applyFont="1" applyFill="1" applyBorder="1" applyAlignment="1">
      <alignment horizontal="right" vertical="center" wrapText="1"/>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top"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4" fontId="8" fillId="0" borderId="2" xfId="17" applyNumberFormat="1" applyFont="1" applyFill="1" applyBorder="1" applyAlignment="1" applyProtection="1">
      <alignment horizontal="right" vertical="center" wrapText="1"/>
    </xf>
    <xf numFmtId="0" fontId="7" fillId="0" borderId="6" xfId="0" applyFont="1" applyFill="1" applyBorder="1" applyAlignment="1">
      <alignment vertical="center" wrapText="1"/>
    </xf>
    <xf numFmtId="0" fontId="7" fillId="0" borderId="0" xfId="1" applyFont="1" applyAlignment="1">
      <alignment horizontal="center"/>
    </xf>
    <xf numFmtId="3" fontId="8" fillId="0" borderId="2" xfId="5" applyNumberFormat="1" applyFont="1" applyFill="1" applyBorder="1" applyAlignment="1">
      <alignment horizontal="center" vertical="top" wrapText="1"/>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4" fontId="11" fillId="0" borderId="5" xfId="0" applyNumberFormat="1" applyFont="1" applyFill="1" applyBorder="1" applyAlignment="1">
      <alignmen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tabSelected="1" view="pageBreakPreview" zoomScaleSheetLayoutView="100" workbookViewId="0">
      <selection activeCell="B15" sqref="B15"/>
    </sheetView>
  </sheetViews>
  <sheetFormatPr defaultColWidth="8.85546875" defaultRowHeight="12" x14ac:dyDescent="0.2"/>
  <cols>
    <col min="1" max="1" width="6.42578125" style="1" customWidth="1"/>
    <col min="2" max="2" width="40.5703125" style="33" customWidth="1"/>
    <col min="3" max="3" width="64.5703125" style="1" customWidth="1"/>
    <col min="4" max="4" width="13.28515625" style="1" customWidth="1"/>
    <col min="5" max="5" width="15.42578125" style="30" customWidth="1"/>
    <col min="6" max="6" width="13.28515625" style="14" customWidth="1"/>
    <col min="7" max="7" width="17.85546875" style="1" customWidth="1"/>
    <col min="8" max="16384" width="8.85546875" style="1"/>
  </cols>
  <sheetData>
    <row r="1" spans="1:7" x14ac:dyDescent="0.2">
      <c r="E1" s="32" t="s">
        <v>0</v>
      </c>
    </row>
    <row r="2" spans="1:7" x14ac:dyDescent="0.2">
      <c r="E2" s="32" t="s">
        <v>27</v>
      </c>
    </row>
    <row r="4" spans="1:7" s="2" customFormat="1" ht="15.75" customHeight="1" x14ac:dyDescent="0.2">
      <c r="A4" s="39" t="s">
        <v>1</v>
      </c>
      <c r="B4" s="39"/>
      <c r="C4" s="39"/>
      <c r="D4" s="39"/>
      <c r="E4" s="39"/>
      <c r="F4" s="39"/>
      <c r="G4" s="39"/>
    </row>
    <row r="5" spans="1:7" s="2" customFormat="1" ht="40.5" customHeight="1" x14ac:dyDescent="0.2">
      <c r="A5" s="19" t="s">
        <v>2</v>
      </c>
      <c r="B5" s="19" t="s">
        <v>3</v>
      </c>
      <c r="C5" s="19" t="s">
        <v>9</v>
      </c>
      <c r="D5" s="19" t="s">
        <v>4</v>
      </c>
      <c r="E5" s="19" t="s">
        <v>5</v>
      </c>
      <c r="F5" s="20" t="s">
        <v>6</v>
      </c>
      <c r="G5" s="19" t="s">
        <v>7</v>
      </c>
    </row>
    <row r="6" spans="1:7" s="2" customFormat="1" ht="12.75" customHeight="1" x14ac:dyDescent="0.2">
      <c r="A6" s="40" t="s">
        <v>15</v>
      </c>
      <c r="B6" s="41"/>
      <c r="C6" s="41"/>
      <c r="D6" s="41"/>
      <c r="E6" s="41"/>
      <c r="F6" s="41"/>
      <c r="G6" s="42"/>
    </row>
    <row r="7" spans="1:7" s="2" customFormat="1" ht="15.95" customHeight="1" x14ac:dyDescent="0.2">
      <c r="A7" s="21"/>
      <c r="B7" s="43" t="s">
        <v>19</v>
      </c>
      <c r="C7" s="43"/>
      <c r="D7" s="43"/>
      <c r="E7" s="43"/>
      <c r="F7" s="43"/>
      <c r="G7" s="36">
        <f>SUM(G8:G11)</f>
        <v>5254750</v>
      </c>
    </row>
    <row r="8" spans="1:7" s="2" customFormat="1" ht="95.25" customHeight="1" x14ac:dyDescent="0.2">
      <c r="A8" s="21">
        <v>1</v>
      </c>
      <c r="B8" s="25" t="s">
        <v>20</v>
      </c>
      <c r="C8" s="26" t="s">
        <v>23</v>
      </c>
      <c r="D8" s="22" t="s">
        <v>14</v>
      </c>
      <c r="E8" s="22">
        <v>19</v>
      </c>
      <c r="F8" s="16">
        <f>74250</f>
        <v>74250</v>
      </c>
      <c r="G8" s="24">
        <f>E8*F8</f>
        <v>1410750</v>
      </c>
    </row>
    <row r="9" spans="1:7" s="2" customFormat="1" ht="84" customHeight="1" x14ac:dyDescent="0.2">
      <c r="A9" s="21">
        <v>2</v>
      </c>
      <c r="B9" s="25" t="s">
        <v>18</v>
      </c>
      <c r="C9" s="26" t="s">
        <v>21</v>
      </c>
      <c r="D9" s="27" t="s">
        <v>13</v>
      </c>
      <c r="E9" s="27">
        <v>32</v>
      </c>
      <c r="F9" s="16">
        <f>60500</f>
        <v>60500</v>
      </c>
      <c r="G9" s="24">
        <f t="shared" ref="G9:G11" si="0">E9*F9</f>
        <v>1936000</v>
      </c>
    </row>
    <row r="10" spans="1:7" s="2" customFormat="1" ht="73.5" customHeight="1" x14ac:dyDescent="0.2">
      <c r="A10" s="21">
        <v>3</v>
      </c>
      <c r="B10" s="25" t="s">
        <v>17</v>
      </c>
      <c r="C10" s="26" t="s">
        <v>22</v>
      </c>
      <c r="D10" s="27" t="s">
        <v>13</v>
      </c>
      <c r="E10" s="27">
        <v>48</v>
      </c>
      <c r="F10" s="16">
        <v>39000</v>
      </c>
      <c r="G10" s="24">
        <f t="shared" si="0"/>
        <v>1872000</v>
      </c>
    </row>
    <row r="11" spans="1:7" s="2" customFormat="1" ht="29.25" customHeight="1" x14ac:dyDescent="0.2">
      <c r="A11" s="21">
        <v>4</v>
      </c>
      <c r="B11" s="29" t="s">
        <v>24</v>
      </c>
      <c r="C11" s="17" t="s">
        <v>25</v>
      </c>
      <c r="D11" s="18" t="s">
        <v>13</v>
      </c>
      <c r="E11" s="27">
        <v>2</v>
      </c>
      <c r="F11" s="16">
        <v>18000</v>
      </c>
      <c r="G11" s="24">
        <f t="shared" si="0"/>
        <v>36000</v>
      </c>
    </row>
    <row r="12" spans="1:7" s="2" customFormat="1" ht="15" customHeight="1" x14ac:dyDescent="0.2">
      <c r="A12" s="44" t="s">
        <v>16</v>
      </c>
      <c r="B12" s="45"/>
      <c r="C12" s="45"/>
      <c r="D12" s="45"/>
      <c r="E12" s="45"/>
      <c r="F12" s="46"/>
      <c r="G12" s="28">
        <f>SUM(G13)</f>
        <v>1010</v>
      </c>
    </row>
    <row r="13" spans="1:7" s="2" customFormat="1" ht="37.5" customHeight="1" x14ac:dyDescent="0.2">
      <c r="A13" s="21">
        <v>5</v>
      </c>
      <c r="B13" s="17" t="s">
        <v>26</v>
      </c>
      <c r="C13" s="17" t="s">
        <v>26</v>
      </c>
      <c r="D13" s="18" t="s">
        <v>10</v>
      </c>
      <c r="E13" s="22">
        <v>1</v>
      </c>
      <c r="F13" s="16">
        <f>1010</f>
        <v>1010</v>
      </c>
      <c r="G13" s="24">
        <f>E13*F13</f>
        <v>1010</v>
      </c>
    </row>
    <row r="14" spans="1:7" s="2" customFormat="1" ht="15.75" customHeight="1" x14ac:dyDescent="0.2">
      <c r="A14" s="44" t="s">
        <v>28</v>
      </c>
      <c r="B14" s="45"/>
      <c r="C14" s="45"/>
      <c r="D14" s="45"/>
      <c r="E14" s="45"/>
      <c r="F14" s="46"/>
      <c r="G14" s="28">
        <f>SUM(G15)</f>
        <v>168000</v>
      </c>
    </row>
    <row r="15" spans="1:7" s="2" customFormat="1" ht="75.75" customHeight="1" x14ac:dyDescent="0.2">
      <c r="A15" s="21">
        <v>6</v>
      </c>
      <c r="B15" s="23" t="s">
        <v>29</v>
      </c>
      <c r="C15" s="23" t="s">
        <v>30</v>
      </c>
      <c r="D15" s="22" t="s">
        <v>10</v>
      </c>
      <c r="E15" s="22">
        <v>6</v>
      </c>
      <c r="F15" s="16">
        <v>28000</v>
      </c>
      <c r="G15" s="24">
        <f>E15*F15</f>
        <v>168000</v>
      </c>
    </row>
    <row r="16" spans="1:7" s="6" customFormat="1" ht="13.5" customHeight="1" x14ac:dyDescent="0.2">
      <c r="A16" s="3"/>
      <c r="B16" s="34" t="s">
        <v>11</v>
      </c>
      <c r="C16" s="15"/>
      <c r="D16" s="4"/>
      <c r="E16" s="31"/>
      <c r="F16" s="12"/>
      <c r="G16" s="5">
        <f>G7+G12+G14</f>
        <v>5423760</v>
      </c>
    </row>
    <row r="17" spans="1:7" ht="26.45" customHeight="1" x14ac:dyDescent="0.2">
      <c r="A17" s="7"/>
      <c r="B17" s="35"/>
      <c r="C17" s="8"/>
      <c r="D17" s="9"/>
      <c r="E17" s="9"/>
      <c r="F17" s="13"/>
      <c r="G17" s="10"/>
    </row>
    <row r="18" spans="1:7" x14ac:dyDescent="0.2">
      <c r="A18" s="38" t="s">
        <v>8</v>
      </c>
      <c r="B18" s="38"/>
      <c r="C18" s="38"/>
      <c r="D18" s="38"/>
      <c r="E18" s="38"/>
      <c r="F18" s="38"/>
      <c r="G18" s="38"/>
    </row>
    <row r="19" spans="1:7" s="11" customFormat="1" ht="53.25" customHeight="1" x14ac:dyDescent="0.2">
      <c r="A19" s="37" t="s">
        <v>12</v>
      </c>
      <c r="B19" s="37"/>
      <c r="C19" s="37"/>
      <c r="D19" s="37"/>
      <c r="E19" s="37"/>
      <c r="F19" s="37"/>
      <c r="G19" s="37"/>
    </row>
  </sheetData>
  <mergeCells count="7">
    <mergeCell ref="A19:G19"/>
    <mergeCell ref="A18:G18"/>
    <mergeCell ref="A4:G4"/>
    <mergeCell ref="A6:G6"/>
    <mergeCell ref="B7:F7"/>
    <mergeCell ref="A12:F12"/>
    <mergeCell ref="A14:F14"/>
  </mergeCells>
  <pageMargins left="0.19685039370078741" right="0.19685039370078741"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2022-01-28T03:36:05Z</cp:lastPrinted>
  <dcterms:created xsi:type="dcterms:W3CDTF">2019-03-11T10:08:28Z</dcterms:created>
  <dcterms:modified xsi:type="dcterms:W3CDTF">2023-06-16T06:00:36Z</dcterms:modified>
</cp:coreProperties>
</file>