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7 от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E16" i="1" l="1"/>
  <c r="E14" i="1"/>
  <c r="E15" i="1"/>
  <c r="E12" i="1"/>
  <c r="E11" i="1"/>
  <c r="E10" i="1"/>
  <c r="G15" i="1" l="1"/>
  <c r="G16" i="1"/>
  <c r="G8" i="1" l="1"/>
  <c r="G7" i="1"/>
  <c r="G6" i="1" s="1"/>
  <c r="G10" i="1"/>
  <c r="G11" i="1"/>
  <c r="G12" i="1"/>
  <c r="G13" i="1"/>
  <c r="G14" i="1"/>
  <c r="G9" i="1" l="1"/>
  <c r="G17" i="1" s="1"/>
</calcChain>
</file>

<file path=xl/sharedStrings.xml><?xml version="1.0" encoding="utf-8"?>
<sst xmlns="http://schemas.openxmlformats.org/spreadsheetml/2006/main" count="43" uniqueCount="27">
  <si>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</si>
  <si>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</si>
  <si>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</si>
  <si>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</si>
  <si>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</si>
  <si>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</si>
  <si>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</si>
  <si>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</si>
  <si>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</si>
  <si>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</si>
  <si>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</si>
  <si>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</si>
  <si>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</si>
  <si>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</si>
  <si>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ампула</t>
  </si>
  <si>
    <t>Лекарственные средства</t>
  </si>
  <si>
    <t>к объявлению 7 от 23.01.2024г.</t>
  </si>
  <si>
    <t>Тримеперидин, раствор для инъекций 2% (20 мг/1 мл)1 мл</t>
  </si>
  <si>
    <t>Фентанил, раствор для инъекций 0,005%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</si>
  <si>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</si>
  <si>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Кружка Эсмарха 2 литра одноразовые</t>
  </si>
  <si>
    <t>Соединительная трубка для аспирационного наконечника одноразовый размер 1/4in,360cm</t>
  </si>
  <si>
    <t>Шприц  инъекционный трехкомпонентный стерильный однократного применения  объемом 2 мл, с иглой 21G</t>
  </si>
  <si>
    <t>Шприц  инъекционный трехкомпонентный стерильный однократного применения  объемом 3 мл, с иглой 21G</t>
  </si>
  <si>
    <t>Шприц  инъекционный трехкомпонентный стерильный однократного применения  объемом 5 мл, с иглой 21G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</si>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</sst>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43" fontId="10" fillId="0" borderId="0" xfId="22" applyFont="1" applyAlignment="1">
      <alignment horizontal="right"/>
    </xf>
    <xf numFmtId="3" fontId="11" fillId="0" borderId="2" xfId="5" applyNumberFormat="1" applyFont="1" applyFill="1" applyBorder="1" applyAlignment="1">
      <alignment horizontal="center" vertical="top" wrapText="1"/>
    </xf>
    <xf numFmtId="43" fontId="11" fillId="0" borderId="2" xfId="22" applyFont="1" applyFill="1" applyBorder="1" applyAlignment="1">
      <alignment horizontal="right" vertical="top" wrapText="1"/>
    </xf>
    <xf numFmtId="0" fontId="10" fillId="0" borderId="0" xfId="5" applyFont="1" applyFill="1" applyBorder="1" applyAlignment="1">
      <alignment horizontal="center" vertical="top" wrapText="1"/>
    </xf>
    <xf numFmtId="43" fontId="10" fillId="0" borderId="0" xfId="22" applyFont="1" applyFill="1" applyBorder="1" applyAlignment="1">
      <alignment horizontal="right" vertical="top" wrapText="1"/>
    </xf>
    <xf numFmtId="0" fontId="10" fillId="0" borderId="0" xfId="1" applyFont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/>
    </xf>
    <xf numFmtId="0" fontId="7" fillId="0" borderId="2" xfId="22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vertical="center" wrapText="1"/>
    </xf>
    <xf numFmtId="3" fontId="7" fillId="0" borderId="2" xfId="22" applyNumberFormat="1" applyFont="1" applyFill="1" applyBorder="1" applyAlignment="1">
      <alignment horizontal="center" vertical="center" wrapText="1"/>
    </xf>
    <xf numFmtId="43" fontId="12" fillId="2" borderId="2" xfId="19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40.5703125" style="26" customWidth="1"/>
    <col min="3" max="3" width="58.85546875" style="1" customWidth="1"/>
    <col min="4" max="4" width="13.28515625" style="1" customWidth="1"/>
    <col min="5" max="5" width="15.42578125" style="34" customWidth="1"/>
    <col min="6" max="6" width="13.28515625" style="29" customWidth="1"/>
    <col min="7" max="7" width="17.85546875" style="1" customWidth="1"/>
    <col min="8" max="16384" width="8.85546875" style="1"/>
  </cols>
  <sheetData>
    <row r="1" spans="1:7" x14ac:dyDescent="0.2">
      <c r="E1" s="25" t="s">
        <v>0</v>
      </c>
      <c r="F1" s="12"/>
    </row>
    <row r="2" spans="1:7" x14ac:dyDescent="0.2">
      <c r="E2" s="25" t="s">
        <v>16</v>
      </c>
      <c r="F2" s="12"/>
    </row>
    <row r="4" spans="1:7" s="2" customFormat="1" ht="15.75" customHeight="1" x14ac:dyDescent="0.2">
      <c r="A4" s="45" t="s">
        <v>1</v>
      </c>
      <c r="B4" s="45"/>
      <c r="C4" s="45"/>
      <c r="D4" s="45"/>
      <c r="E4" s="45"/>
      <c r="F4" s="45"/>
      <c r="G4" s="45"/>
    </row>
    <row r="5" spans="1:7" s="2" customFormat="1" ht="40.5" customHeight="1" x14ac:dyDescent="0.2">
      <c r="A5" s="15" t="s">
        <v>2</v>
      </c>
      <c r="B5" s="15" t="s">
        <v>3</v>
      </c>
      <c r="C5" s="15" t="s">
        <v>9</v>
      </c>
      <c r="D5" s="15" t="s">
        <v>4</v>
      </c>
      <c r="E5" s="15" t="s">
        <v>5</v>
      </c>
      <c r="F5" s="16" t="s">
        <v>6</v>
      </c>
      <c r="G5" s="15" t="s">
        <v>7</v>
      </c>
    </row>
    <row r="6" spans="1:7" s="2" customFormat="1" ht="12.75" customHeight="1" x14ac:dyDescent="0.2">
      <c r="A6" s="48" t="s">
        <v>15</v>
      </c>
      <c r="B6" s="48"/>
      <c r="C6" s="48"/>
      <c r="D6" s="48"/>
      <c r="E6" s="48"/>
      <c r="F6" s="48"/>
      <c r="G6" s="38">
        <f>SUM(G7:G8)</f>
        <v>1689100</v>
      </c>
    </row>
    <row r="7" spans="1:7" s="2" customFormat="1" x14ac:dyDescent="0.2">
      <c r="A7" s="15">
        <v>1</v>
      </c>
      <c r="B7" s="36" t="s">
        <v>17</v>
      </c>
      <c r="C7" s="36" t="s">
        <v>17</v>
      </c>
      <c r="D7" s="19" t="s">
        <v>14</v>
      </c>
      <c r="E7" s="37">
        <v>4680</v>
      </c>
      <c r="F7" s="14">
        <v>119.75</v>
      </c>
      <c r="G7" s="21">
        <f>E7*F7</f>
        <v>560430</v>
      </c>
    </row>
    <row r="8" spans="1:7" s="2" customFormat="1" x14ac:dyDescent="0.2">
      <c r="A8" s="17">
        <v>2</v>
      </c>
      <c r="B8" s="36" t="s">
        <v>18</v>
      </c>
      <c r="C8" s="36" t="s">
        <v>18</v>
      </c>
      <c r="D8" s="19" t="s">
        <v>14</v>
      </c>
      <c r="E8" s="40">
        <v>11800</v>
      </c>
      <c r="F8" s="14">
        <v>95.65</v>
      </c>
      <c r="G8" s="21">
        <f t="shared" ref="G8" si="0">E8*F8</f>
        <v>1128670</v>
      </c>
    </row>
    <row r="9" spans="1:7" s="2" customFormat="1" ht="14.25" customHeight="1" x14ac:dyDescent="0.2">
      <c r="A9" s="46" t="s">
        <v>12</v>
      </c>
      <c r="B9" s="47"/>
      <c r="C9" s="47"/>
      <c r="D9" s="47"/>
      <c r="E9" s="47"/>
      <c r="F9" s="47"/>
      <c r="G9" s="39">
        <f>SUM(G10:G16)</f>
        <v>7281338.5</v>
      </c>
    </row>
    <row r="10" spans="1:7" s="2" customFormat="1" x14ac:dyDescent="0.2">
      <c r="A10" s="17">
        <v>3</v>
      </c>
      <c r="B10" s="18" t="s">
        <v>20</v>
      </c>
      <c r="C10" s="18" t="s">
        <v>20</v>
      </c>
      <c r="D10" s="35" t="s">
        <v>13</v>
      </c>
      <c r="E10" s="35">
        <f>950+170</f>
        <v>1120</v>
      </c>
      <c r="F10" s="14">
        <v>634</v>
      </c>
      <c r="G10" s="22">
        <f t="shared" ref="G10:G16" si="1">E10*F10</f>
        <v>710080</v>
      </c>
    </row>
    <row r="11" spans="1:7" s="2" customFormat="1" ht="27" customHeight="1" x14ac:dyDescent="0.2">
      <c r="A11" s="17">
        <v>4</v>
      </c>
      <c r="B11" s="23" t="s">
        <v>21</v>
      </c>
      <c r="C11" s="24" t="s">
        <v>21</v>
      </c>
      <c r="D11" s="35" t="s">
        <v>13</v>
      </c>
      <c r="E11" s="20">
        <f>2000+50</f>
        <v>2050</v>
      </c>
      <c r="F11" s="14">
        <v>765.05000000000007</v>
      </c>
      <c r="G11" s="22">
        <f t="shared" si="1"/>
        <v>1568352.5000000002</v>
      </c>
    </row>
    <row r="12" spans="1:7" s="2" customFormat="1" ht="36" x14ac:dyDescent="0.2">
      <c r="A12" s="17">
        <v>5</v>
      </c>
      <c r="B12" s="23" t="s">
        <v>22</v>
      </c>
      <c r="C12" s="23" t="s">
        <v>22</v>
      </c>
      <c r="D12" s="35" t="s">
        <v>13</v>
      </c>
      <c r="E12" s="20">
        <f>37000+1800</f>
        <v>38800</v>
      </c>
      <c r="F12" s="14">
        <v>15.71</v>
      </c>
      <c r="G12" s="22">
        <f t="shared" si="1"/>
        <v>609548</v>
      </c>
    </row>
    <row r="13" spans="1:7" s="2" customFormat="1" ht="36" x14ac:dyDescent="0.2">
      <c r="A13" s="17">
        <v>6</v>
      </c>
      <c r="B13" s="23" t="s">
        <v>23</v>
      </c>
      <c r="C13" s="24" t="s">
        <v>23</v>
      </c>
      <c r="D13" s="35" t="s">
        <v>13</v>
      </c>
      <c r="E13" s="20">
        <v>26500</v>
      </c>
      <c r="F13" s="14">
        <v>19.010000000000002</v>
      </c>
      <c r="G13" s="22">
        <f t="shared" si="1"/>
        <v>503765.00000000006</v>
      </c>
    </row>
    <row r="14" spans="1:7" s="2" customFormat="1" ht="36" x14ac:dyDescent="0.2">
      <c r="A14" s="17">
        <v>7</v>
      </c>
      <c r="B14" s="23" t="s">
        <v>24</v>
      </c>
      <c r="C14" s="24" t="s">
        <v>24</v>
      </c>
      <c r="D14" s="35" t="s">
        <v>13</v>
      </c>
      <c r="E14" s="20">
        <f>77500+4200</f>
        <v>81700</v>
      </c>
      <c r="F14" s="41">
        <v>15.69</v>
      </c>
      <c r="G14" s="22">
        <f t="shared" si="1"/>
        <v>1281873</v>
      </c>
    </row>
    <row r="15" spans="1:7" s="2" customFormat="1" ht="36" x14ac:dyDescent="0.2">
      <c r="A15" s="17">
        <v>8</v>
      </c>
      <c r="B15" s="23" t="s">
        <v>25</v>
      </c>
      <c r="C15" s="24" t="s">
        <v>25</v>
      </c>
      <c r="D15" s="35" t="s">
        <v>13</v>
      </c>
      <c r="E15" s="20">
        <f>55800+3600</f>
        <v>59400</v>
      </c>
      <c r="F15" s="14">
        <v>24.96</v>
      </c>
      <c r="G15" s="22">
        <f t="shared" si="1"/>
        <v>1482624</v>
      </c>
    </row>
    <row r="16" spans="1:7" s="2" customFormat="1" ht="36" x14ac:dyDescent="0.2">
      <c r="A16" s="17">
        <v>9</v>
      </c>
      <c r="B16" s="23" t="s">
        <v>26</v>
      </c>
      <c r="C16" s="24" t="s">
        <v>26</v>
      </c>
      <c r="D16" s="35" t="s">
        <v>13</v>
      </c>
      <c r="E16" s="20">
        <f>35700+500</f>
        <v>36200</v>
      </c>
      <c r="F16" s="14">
        <v>31.08</v>
      </c>
      <c r="G16" s="22">
        <f t="shared" si="1"/>
        <v>1125096</v>
      </c>
    </row>
    <row r="17" spans="1:7" s="6" customFormat="1" ht="13.5" customHeight="1" x14ac:dyDescent="0.2">
      <c r="A17" s="3"/>
      <c r="B17" s="27" t="s">
        <v>10</v>
      </c>
      <c r="C17" s="13"/>
      <c r="D17" s="4"/>
      <c r="E17" s="30"/>
      <c r="F17" s="31"/>
      <c r="G17" s="5">
        <f>G6+G9</f>
        <v>8970438.5</v>
      </c>
    </row>
    <row r="18" spans="1:7" ht="9.75" customHeight="1" x14ac:dyDescent="0.2">
      <c r="A18" s="7"/>
      <c r="B18" s="28"/>
      <c r="C18" s="8"/>
      <c r="D18" s="9"/>
      <c r="E18" s="32"/>
      <c r="F18" s="33"/>
      <c r="G18" s="10"/>
    </row>
    <row r="19" spans="1:7" x14ac:dyDescent="0.2">
      <c r="A19" s="44" t="s">
        <v>8</v>
      </c>
      <c r="B19" s="44"/>
      <c r="C19" s="44"/>
      <c r="D19" s="44"/>
      <c r="E19" s="44"/>
      <c r="F19" s="44"/>
      <c r="G19" s="44"/>
    </row>
    <row r="20" spans="1:7" s="11" customFormat="1" ht="39.75" customHeight="1" x14ac:dyDescent="0.2">
      <c r="A20" s="43" t="s">
        <v>11</v>
      </c>
      <c r="B20" s="43"/>
      <c r="C20" s="43"/>
      <c r="D20" s="43"/>
      <c r="E20" s="43"/>
      <c r="F20" s="43"/>
      <c r="G20" s="43"/>
    </row>
    <row r="21" spans="1:7" ht="27" customHeight="1" x14ac:dyDescent="0.2">
      <c r="A21" s="42" t="s">
        <v>19</v>
      </c>
      <c r="B21" s="42"/>
      <c r="C21" s="42"/>
      <c r="D21" s="42"/>
      <c r="E21" s="42"/>
      <c r="F21" s="42"/>
      <c r="G21" s="42"/>
    </row>
  </sheetData>
  <mergeCells count="6">
    <mergeCell ref="A21:G21"/>
    <mergeCell ref="A20:G20"/>
    <mergeCell ref="A19:G19"/>
    <mergeCell ref="A4:G4"/>
    <mergeCell ref="A9:F9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2024-01-23T06:25:04Z</dcterms:modified>
</cp:coreProperties>
</file>