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3\Объявления 2023г\74 от 04.08.2023г\"/>
    </mc:Choice>
  </mc:AlternateContent>
  <bookViews>
    <workbookView xWindow="0" yWindow="0" windowWidth="20490" windowHeight="7620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МИ'!$A$1:$G$32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8" i="1" l="1"/>
  <c r="G28" i="1"/>
  <c r="G6" i="1"/>
  <c r="G16" i="1"/>
  <c r="G8" i="1" l="1"/>
  <c r="G9" i="1"/>
  <c r="G10" i="1"/>
  <c r="G11" i="1"/>
  <c r="G12" i="1"/>
  <c r="G13" i="1"/>
  <c r="G14" i="1"/>
  <c r="G15" i="1"/>
  <c r="G17" i="1"/>
  <c r="G19" i="1"/>
  <c r="G20" i="1"/>
  <c r="G21" i="1"/>
  <c r="G22" i="1"/>
  <c r="G23" i="1"/>
  <c r="G24" i="1"/>
  <c r="G25" i="1"/>
  <c r="G26" i="1"/>
  <c r="G27" i="1"/>
  <c r="G7" i="1" l="1"/>
</calcChain>
</file>

<file path=xl/sharedStrings.xml><?xml version="1.0" encoding="utf-8"?>
<sst xmlns="http://schemas.openxmlformats.org/spreadsheetml/2006/main" count="75" uniqueCount="52">
  <si>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</si>
  <si>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</si>
  <si>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</si>
  <si>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</si>
  <si>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</si>
  <si>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</si>
  <si>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</si>
  <si>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</si>
  <si>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</si>
  <si>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</si>
  <si>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</si>
  <si>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</si>
  <si>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Сумма закупа</t>
  </si>
  <si>
    <t>штука</t>
  </si>
  <si>
    <t>к объявлению 74 от 04.08.2023г.</t>
  </si>
  <si>
    <t>Аммиак</t>
  </si>
  <si>
    <t>раствор для наружного применения 10 % 20 мл</t>
  </si>
  <si>
    <t>флакон</t>
  </si>
  <si>
    <t>Атропин</t>
  </si>
  <si>
    <t>раствор для инъекций 1мг/мл 1 мл</t>
  </si>
  <si>
    <t>ампула</t>
  </si>
  <si>
    <t>Простое сочетание солей и ветрогонных препаратов</t>
  </si>
  <si>
    <t>суспензия для внутреннего применения 170 мл</t>
  </si>
  <si>
    <t>Электролиты (Натрия хлорид + Калия хлорид + Кальция хлорида дигидрат + Магния хлорида гексагидрат + Натрия ацетата тригидрат + Яблочная кислота)</t>
  </si>
  <si>
    <t>раствор для инфузий, 500 мл</t>
  </si>
  <si>
    <t>Ацетилсалициловая кислота, таблетка 500 мг</t>
  </si>
  <si>
    <t>таблетка 500 мг</t>
  </si>
  <si>
    <t>таблетка</t>
  </si>
  <si>
    <t>Бриллиантовый зеленый, раствор, 1 % 20 мл</t>
  </si>
  <si>
    <t>раствор, 1 % 20 мл</t>
  </si>
  <si>
    <t>Вазелин 25,0</t>
  </si>
  <si>
    <t>мазь для наружного применения 25 г</t>
  </si>
  <si>
    <t>туба</t>
  </si>
  <si>
    <t>Менадион</t>
  </si>
  <si>
    <t>раствор для инъекций 1% 1 мл</t>
  </si>
  <si>
    <t>Фенилэфрин, раствор для инъекций 10мг/мл, 1м</t>
  </si>
  <si>
    <t>раствор для инъекций 10мг/мл, 1мл</t>
  </si>
  <si>
    <t>Нифедипин</t>
  </si>
  <si>
    <t>таблетки, покрытые оболочкой 10 мг</t>
  </si>
  <si>
    <t>Лекарственные средства</t>
  </si>
  <si>
    <t xml:space="preserve">Зажим для почечной ножки изогнутый под углом, длиной 208 мм              </t>
  </si>
  <si>
    <t xml:space="preserve">Зажим по типу Зинкер, лигатурный слегка изогнутый, длиной 300мм </t>
  </si>
  <si>
    <t xml:space="preserve">Зеркало для отведения печени, размер 255х10 </t>
  </si>
  <si>
    <t xml:space="preserve">Иглодержатель сосудистый с твердосплавленными пластинами 160 мм     </t>
  </si>
  <si>
    <t xml:space="preserve">Иглодержатель сосудистый с твердосплавленными пластинами 200 мм     </t>
  </si>
  <si>
    <t>Пинцет для грудной хирургии, 300 мм</t>
  </si>
  <si>
    <t>Катетер Фоллея, трехходовой катетер, латексный с силиконовым покрытием, размер 14</t>
  </si>
  <si>
    <t>Катетер Фолея  из  латекса Уретральный трехходовой катетер Фолея из 100% силикона, для послеоперационного отведения мочи. Атравматичный наконечник тип Дюфура. Прозрачность силикона позволяет провести визуальную оценку внутреннего просвета и вынести решение о необходимости замены катетера, латексный с силиконовым покрытием, размер 14</t>
  </si>
  <si>
    <t>Щипцы биопсионные для шейки матки со щелевидным отверстием №1, длиной 138 мм</t>
  </si>
  <si>
    <t>Щипцы биопсионные для шейки матки с круглым отверстием №2, длиной 138 мм</t>
  </si>
  <si>
    <t>Фторурацил</t>
  </si>
  <si>
    <t>Раствор для внутрисосудистого введения 50 мг/мл, по 5 мл во флаконе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</si>
</sst>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</cellStyleXfs>
  <cellXfs count="46">
    <xf numFmtId="0" fontId="0" fillId="0" borderId="0" xfId="0"/>
    <xf numFmtId="4" fontId="8" fillId="0" borderId="2" xfId="5" applyNumberFormat="1" applyFont="1" applyFill="1" applyBorder="1" applyAlignment="1">
      <alignment horizontal="right" vertical="top"/>
    </xf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8" fillId="0" borderId="3" xfId="5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top" wrapText="1"/>
    </xf>
    <xf numFmtId="0" fontId="7" fillId="0" borderId="0" xfId="1" applyFont="1" applyAlignment="1">
      <alignment vertical="top"/>
    </xf>
    <xf numFmtId="0" fontId="8" fillId="0" borderId="2" xfId="1" applyFont="1" applyBorder="1" applyAlignment="1">
      <alignment vertical="top"/>
    </xf>
    <xf numFmtId="0" fontId="8" fillId="0" borderId="0" xfId="1" applyFont="1" applyAlignment="1">
      <alignment vertical="top"/>
    </xf>
    <xf numFmtId="0" fontId="7" fillId="0" borderId="0" xfId="1" applyFont="1" applyBorder="1" applyAlignment="1">
      <alignment vertical="top"/>
    </xf>
    <xf numFmtId="0" fontId="7" fillId="0" borderId="0" xfId="0" applyFont="1" applyFill="1" applyAlignment="1">
      <alignment vertical="top"/>
    </xf>
    <xf numFmtId="0" fontId="7" fillId="0" borderId="0" xfId="1" applyFont="1" applyAlignment="1">
      <alignment horizontal="center" vertical="top"/>
    </xf>
    <xf numFmtId="0" fontId="8" fillId="0" borderId="2" xfId="1" applyFont="1" applyBorder="1" applyAlignment="1">
      <alignment horizontal="center" vertical="center"/>
    </xf>
    <xf numFmtId="3" fontId="8" fillId="0" borderId="3" xfId="5" applyNumberFormat="1" applyFont="1" applyFill="1" applyBorder="1" applyAlignment="1">
      <alignment horizontal="center" vertical="top"/>
    </xf>
    <xf numFmtId="0" fontId="7" fillId="0" borderId="0" xfId="5" applyFont="1" applyFill="1" applyBorder="1" applyAlignment="1">
      <alignment horizontal="center" vertical="top"/>
    </xf>
    <xf numFmtId="0" fontId="7" fillId="0" borderId="0" xfId="1" applyFont="1" applyAlignment="1">
      <alignment horizontal="left" vertical="top"/>
    </xf>
    <xf numFmtId="0" fontId="7" fillId="0" borderId="3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left" vertical="top" wrapText="1"/>
    </xf>
    <xf numFmtId="0" fontId="7" fillId="0" borderId="3" xfId="1" applyFont="1" applyBorder="1" applyAlignment="1">
      <alignment horizontal="center" vertical="center" wrapText="1"/>
    </xf>
    <xf numFmtId="43" fontId="7" fillId="0" borderId="2" xfId="22" applyFont="1" applyBorder="1" applyAlignment="1">
      <alignment horizontal="right" vertical="center" wrapText="1"/>
    </xf>
    <xf numFmtId="0" fontId="7" fillId="0" borderId="3" xfId="1" applyFont="1" applyBorder="1" applyAlignment="1">
      <alignment horizontal="left" vertical="center" wrapText="1"/>
    </xf>
    <xf numFmtId="3" fontId="7" fillId="0" borderId="3" xfId="19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top" wrapText="1"/>
    </xf>
    <xf numFmtId="3" fontId="7" fillId="0" borderId="2" xfId="19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 wrapText="1"/>
    </xf>
    <xf numFmtId="0" fontId="8" fillId="0" borderId="2" xfId="1" applyFont="1" applyBorder="1" applyAlignment="1">
      <alignment horizontal="center" vertical="center" wrapText="1"/>
    </xf>
    <xf numFmtId="43" fontId="7" fillId="0" borderId="2" xfId="22" applyFont="1" applyFill="1" applyBorder="1" applyAlignment="1">
      <alignment horizontal="right" vertical="center" wrapText="1"/>
    </xf>
    <xf numFmtId="0" fontId="8" fillId="0" borderId="2" xfId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/>
    </xf>
    <xf numFmtId="0" fontId="8" fillId="0" borderId="1" xfId="1" applyFont="1" applyBorder="1" applyAlignment="1">
      <alignment horizontal="center" vertical="top"/>
    </xf>
    <xf numFmtId="0" fontId="8" fillId="0" borderId="4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43" fontId="8" fillId="0" borderId="2" xfId="1" applyNumberFormat="1" applyFont="1" applyBorder="1" applyAlignment="1">
      <alignment horizontal="right" vertical="top" wrapText="1"/>
    </xf>
    <xf numFmtId="43" fontId="7" fillId="0" borderId="0" xfId="22" applyFont="1" applyFill="1" applyAlignment="1">
      <alignment horizontal="right" vertical="top"/>
    </xf>
    <xf numFmtId="43" fontId="8" fillId="0" borderId="2" xfId="22" applyFont="1" applyFill="1" applyBorder="1" applyAlignment="1">
      <alignment horizontal="center" vertical="center" wrapText="1"/>
    </xf>
    <xf numFmtId="43" fontId="8" fillId="0" borderId="3" xfId="22" applyFont="1" applyFill="1" applyBorder="1" applyAlignment="1">
      <alignment horizontal="right" vertical="top" wrapText="1"/>
    </xf>
    <xf numFmtId="43" fontId="7" fillId="0" borderId="0" xfId="22" applyFont="1" applyFill="1" applyBorder="1" applyAlignment="1">
      <alignment horizontal="right" vertical="top" wrapText="1"/>
    </xf>
    <xf numFmtId="43" fontId="8" fillId="0" borderId="6" xfId="1" applyNumberFormat="1" applyFont="1" applyBorder="1" applyAlignment="1">
      <alignment horizontal="right" vertical="center" wrapText="1"/>
    </xf>
  </cellXfs>
  <cellStyles count="24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tabSelected="1" view="pageBreakPreview" zoomScale="115" zoomScaleSheetLayoutView="115" workbookViewId="0">
      <selection activeCell="G19" sqref="G19"/>
    </sheetView>
  </sheetViews>
  <sheetFormatPr defaultColWidth="8.85546875" defaultRowHeight="12" x14ac:dyDescent="0.25"/>
  <cols>
    <col min="1" max="1" width="6.42578125" style="8" customWidth="1"/>
    <col min="2" max="2" width="51" style="8" customWidth="1"/>
    <col min="3" max="3" width="52" style="8" customWidth="1"/>
    <col min="4" max="4" width="13.28515625" style="8" customWidth="1"/>
    <col min="5" max="5" width="15.42578125" style="13" customWidth="1"/>
    <col min="6" max="6" width="13.28515625" style="41" customWidth="1"/>
    <col min="7" max="7" width="17.85546875" style="8" customWidth="1"/>
    <col min="8" max="16384" width="8.85546875" style="8"/>
  </cols>
  <sheetData>
    <row r="1" spans="1:7" x14ac:dyDescent="0.25">
      <c r="E1" s="17" t="s">
        <v>0</v>
      </c>
    </row>
    <row r="2" spans="1:7" x14ac:dyDescent="0.25">
      <c r="E2" s="17" t="s">
        <v>14</v>
      </c>
    </row>
    <row r="4" spans="1:7" ht="15.75" customHeight="1" x14ac:dyDescent="0.25">
      <c r="A4" s="35" t="s">
        <v>1</v>
      </c>
      <c r="B4" s="35"/>
      <c r="C4" s="35"/>
      <c r="D4" s="35"/>
      <c r="E4" s="35"/>
      <c r="F4" s="35"/>
      <c r="G4" s="35"/>
    </row>
    <row r="5" spans="1:7" ht="40.5" customHeight="1" x14ac:dyDescent="0.25">
      <c r="A5" s="30" t="s">
        <v>2</v>
      </c>
      <c r="B5" s="30" t="s">
        <v>3</v>
      </c>
      <c r="C5" s="30" t="s">
        <v>9</v>
      </c>
      <c r="D5" s="30" t="s">
        <v>4</v>
      </c>
      <c r="E5" s="14" t="s">
        <v>5</v>
      </c>
      <c r="F5" s="42" t="s">
        <v>6</v>
      </c>
      <c r="G5" s="30" t="s">
        <v>7</v>
      </c>
    </row>
    <row r="6" spans="1:7" ht="12.75" customHeight="1" x14ac:dyDescent="0.25">
      <c r="A6" s="36" t="s">
        <v>39</v>
      </c>
      <c r="B6" s="37"/>
      <c r="C6" s="37"/>
      <c r="D6" s="37"/>
      <c r="E6" s="37"/>
      <c r="F6" s="37"/>
      <c r="G6" s="40">
        <f>G7+G8+G9+G10+G11+G12+G13+G14+G15+G16+G17</f>
        <v>2109644.27</v>
      </c>
    </row>
    <row r="7" spans="1:7" x14ac:dyDescent="0.25">
      <c r="A7" s="30">
        <v>1</v>
      </c>
      <c r="B7" s="26" t="s">
        <v>15</v>
      </c>
      <c r="C7" s="27" t="s">
        <v>16</v>
      </c>
      <c r="D7" s="6" t="s">
        <v>17</v>
      </c>
      <c r="E7" s="28">
        <v>45</v>
      </c>
      <c r="F7" s="31">
        <v>40.61</v>
      </c>
      <c r="G7" s="23">
        <f>E7*F7</f>
        <v>1827.45</v>
      </c>
    </row>
    <row r="8" spans="1:7" x14ac:dyDescent="0.25">
      <c r="A8" s="30">
        <v>2</v>
      </c>
      <c r="B8" s="29" t="s">
        <v>18</v>
      </c>
      <c r="C8" s="18" t="s">
        <v>19</v>
      </c>
      <c r="D8" s="6" t="s">
        <v>20</v>
      </c>
      <c r="E8" s="25">
        <v>2550</v>
      </c>
      <c r="F8" s="31">
        <v>14.45</v>
      </c>
      <c r="G8" s="23">
        <f t="shared" ref="G8:G27" si="0">E8*F8</f>
        <v>36847.5</v>
      </c>
    </row>
    <row r="9" spans="1:7" x14ac:dyDescent="0.25">
      <c r="A9" s="32">
        <v>3</v>
      </c>
      <c r="B9" s="29" t="s">
        <v>25</v>
      </c>
      <c r="C9" s="18" t="s">
        <v>26</v>
      </c>
      <c r="D9" s="38" t="s">
        <v>27</v>
      </c>
      <c r="E9" s="25">
        <v>250</v>
      </c>
      <c r="F9" s="31">
        <v>1.97</v>
      </c>
      <c r="G9" s="23">
        <f t="shared" si="0"/>
        <v>492.5</v>
      </c>
    </row>
    <row r="10" spans="1:7" x14ac:dyDescent="0.25">
      <c r="A10" s="32">
        <v>4</v>
      </c>
      <c r="B10" s="18" t="s">
        <v>28</v>
      </c>
      <c r="C10" s="18" t="s">
        <v>29</v>
      </c>
      <c r="D10" s="6" t="s">
        <v>17</v>
      </c>
      <c r="E10" s="25">
        <v>196</v>
      </c>
      <c r="F10" s="31">
        <v>42.86</v>
      </c>
      <c r="G10" s="23">
        <f t="shared" si="0"/>
        <v>8400.56</v>
      </c>
    </row>
    <row r="11" spans="1:7" x14ac:dyDescent="0.25">
      <c r="A11" s="32">
        <v>5</v>
      </c>
      <c r="B11" s="24" t="s">
        <v>30</v>
      </c>
      <c r="C11" s="21" t="s">
        <v>31</v>
      </c>
      <c r="D11" s="20" t="s">
        <v>32</v>
      </c>
      <c r="E11" s="22">
        <v>112</v>
      </c>
      <c r="F11" s="31">
        <v>51.98</v>
      </c>
      <c r="G11" s="23">
        <f t="shared" si="0"/>
        <v>5821.7599999999993</v>
      </c>
    </row>
    <row r="12" spans="1:7" x14ac:dyDescent="0.25">
      <c r="A12" s="32">
        <v>6</v>
      </c>
      <c r="B12" s="24" t="s">
        <v>33</v>
      </c>
      <c r="C12" s="21" t="s">
        <v>34</v>
      </c>
      <c r="D12" s="22" t="s">
        <v>20</v>
      </c>
      <c r="E12" s="22">
        <v>100</v>
      </c>
      <c r="F12" s="31">
        <v>21.92</v>
      </c>
      <c r="G12" s="23">
        <f t="shared" si="0"/>
        <v>2192</v>
      </c>
    </row>
    <row r="13" spans="1:7" x14ac:dyDescent="0.25">
      <c r="A13" s="32">
        <v>7</v>
      </c>
      <c r="B13" s="24" t="s">
        <v>37</v>
      </c>
      <c r="C13" s="21" t="s">
        <v>38</v>
      </c>
      <c r="D13" s="38" t="s">
        <v>27</v>
      </c>
      <c r="E13" s="22">
        <v>60</v>
      </c>
      <c r="F13" s="31">
        <v>4.46</v>
      </c>
      <c r="G13" s="23">
        <f t="shared" si="0"/>
        <v>267.60000000000002</v>
      </c>
    </row>
    <row r="14" spans="1:7" x14ac:dyDescent="0.25">
      <c r="A14" s="32">
        <v>8</v>
      </c>
      <c r="B14" s="29" t="s">
        <v>21</v>
      </c>
      <c r="C14" s="29" t="s">
        <v>22</v>
      </c>
      <c r="D14" s="22" t="s">
        <v>17</v>
      </c>
      <c r="E14" s="25">
        <v>46</v>
      </c>
      <c r="F14" s="31">
        <v>1542</v>
      </c>
      <c r="G14" s="23">
        <f t="shared" si="0"/>
        <v>70932</v>
      </c>
    </row>
    <row r="15" spans="1:7" x14ac:dyDescent="0.25">
      <c r="A15" s="32">
        <v>9</v>
      </c>
      <c r="B15" s="29" t="s">
        <v>35</v>
      </c>
      <c r="C15" s="29" t="s">
        <v>36</v>
      </c>
      <c r="D15" s="22" t="s">
        <v>20</v>
      </c>
      <c r="E15" s="25">
        <v>10</v>
      </c>
      <c r="F15" s="31">
        <v>38.47</v>
      </c>
      <c r="G15" s="23">
        <f t="shared" si="0"/>
        <v>384.7</v>
      </c>
    </row>
    <row r="16" spans="1:7" ht="24" x14ac:dyDescent="0.25">
      <c r="A16" s="32">
        <v>10</v>
      </c>
      <c r="B16" s="29" t="s">
        <v>50</v>
      </c>
      <c r="C16" s="29" t="s">
        <v>51</v>
      </c>
      <c r="D16" s="22" t="s">
        <v>17</v>
      </c>
      <c r="E16" s="25">
        <v>7000</v>
      </c>
      <c r="F16" s="31">
        <v>238.12</v>
      </c>
      <c r="G16" s="23">
        <f t="shared" si="0"/>
        <v>1666840</v>
      </c>
    </row>
    <row r="17" spans="1:7" ht="36" x14ac:dyDescent="0.25">
      <c r="A17" s="32">
        <v>11</v>
      </c>
      <c r="B17" s="29" t="s">
        <v>23</v>
      </c>
      <c r="C17" s="29" t="s">
        <v>24</v>
      </c>
      <c r="D17" s="22" t="s">
        <v>17</v>
      </c>
      <c r="E17" s="25">
        <v>590</v>
      </c>
      <c r="F17" s="31">
        <v>534.98</v>
      </c>
      <c r="G17" s="23">
        <f t="shared" si="0"/>
        <v>315638.2</v>
      </c>
    </row>
    <row r="18" spans="1:7" ht="12" customHeight="1" x14ac:dyDescent="0.25">
      <c r="A18" s="39" t="s">
        <v>11</v>
      </c>
      <c r="B18" s="39"/>
      <c r="C18" s="39"/>
      <c r="D18" s="39"/>
      <c r="E18" s="39"/>
      <c r="F18" s="39"/>
      <c r="G18" s="45">
        <f>G19+G20+G21+G22+G23+G24+G25+G26+G27</f>
        <v>1058900</v>
      </c>
    </row>
    <row r="19" spans="1:7" x14ac:dyDescent="0.25">
      <c r="A19" s="32">
        <v>12</v>
      </c>
      <c r="B19" s="27" t="s">
        <v>40</v>
      </c>
      <c r="C19" s="27" t="s">
        <v>40</v>
      </c>
      <c r="D19" s="6" t="s">
        <v>13</v>
      </c>
      <c r="E19" s="25">
        <v>20</v>
      </c>
      <c r="F19" s="31">
        <v>10000</v>
      </c>
      <c r="G19" s="23">
        <f t="shared" si="0"/>
        <v>200000</v>
      </c>
    </row>
    <row r="20" spans="1:7" ht="12" customHeight="1" x14ac:dyDescent="0.25">
      <c r="A20" s="32">
        <v>13</v>
      </c>
      <c r="B20" s="18" t="s">
        <v>41</v>
      </c>
      <c r="C20" s="18" t="s">
        <v>41</v>
      </c>
      <c r="D20" s="6" t="s">
        <v>13</v>
      </c>
      <c r="E20" s="25">
        <v>35</v>
      </c>
      <c r="F20" s="31">
        <v>3800</v>
      </c>
      <c r="G20" s="23">
        <f t="shared" si="0"/>
        <v>133000</v>
      </c>
    </row>
    <row r="21" spans="1:7" x14ac:dyDescent="0.25">
      <c r="A21" s="32">
        <v>14</v>
      </c>
      <c r="B21" s="24" t="s">
        <v>42</v>
      </c>
      <c r="C21" s="21" t="s">
        <v>42</v>
      </c>
      <c r="D21" s="20" t="s">
        <v>13</v>
      </c>
      <c r="E21" s="22">
        <v>12</v>
      </c>
      <c r="F21" s="31">
        <v>11500</v>
      </c>
      <c r="G21" s="23">
        <f t="shared" si="0"/>
        <v>138000</v>
      </c>
    </row>
    <row r="22" spans="1:7" ht="24" x14ac:dyDescent="0.25">
      <c r="A22" s="32">
        <v>15</v>
      </c>
      <c r="B22" s="24" t="s">
        <v>43</v>
      </c>
      <c r="C22" s="21" t="s">
        <v>43</v>
      </c>
      <c r="D22" s="20" t="s">
        <v>13</v>
      </c>
      <c r="E22" s="22">
        <v>30</v>
      </c>
      <c r="F22" s="31">
        <v>3200</v>
      </c>
      <c r="G22" s="23">
        <f t="shared" si="0"/>
        <v>96000</v>
      </c>
    </row>
    <row r="23" spans="1:7" ht="24" x14ac:dyDescent="0.25">
      <c r="A23" s="32">
        <v>16</v>
      </c>
      <c r="B23" s="24" t="s">
        <v>44</v>
      </c>
      <c r="C23" s="21" t="s">
        <v>44</v>
      </c>
      <c r="D23" s="20" t="s">
        <v>13</v>
      </c>
      <c r="E23" s="22">
        <v>20</v>
      </c>
      <c r="F23" s="31">
        <v>3200</v>
      </c>
      <c r="G23" s="23">
        <f t="shared" si="0"/>
        <v>64000</v>
      </c>
    </row>
    <row r="24" spans="1:7" ht="72" x14ac:dyDescent="0.25">
      <c r="A24" s="32">
        <v>17</v>
      </c>
      <c r="B24" s="24" t="s">
        <v>46</v>
      </c>
      <c r="C24" s="21" t="s">
        <v>47</v>
      </c>
      <c r="D24" s="20" t="s">
        <v>13</v>
      </c>
      <c r="E24" s="22">
        <v>150</v>
      </c>
      <c r="F24" s="31">
        <v>266</v>
      </c>
      <c r="G24" s="23">
        <f t="shared" si="0"/>
        <v>39900</v>
      </c>
    </row>
    <row r="25" spans="1:7" x14ac:dyDescent="0.25">
      <c r="A25" s="32">
        <v>18</v>
      </c>
      <c r="B25" s="24" t="s">
        <v>45</v>
      </c>
      <c r="C25" s="21" t="s">
        <v>45</v>
      </c>
      <c r="D25" s="20" t="s">
        <v>13</v>
      </c>
      <c r="E25" s="22">
        <v>20</v>
      </c>
      <c r="F25" s="31">
        <v>3200</v>
      </c>
      <c r="G25" s="23">
        <f t="shared" si="0"/>
        <v>64000</v>
      </c>
    </row>
    <row r="26" spans="1:7" ht="24" x14ac:dyDescent="0.25">
      <c r="A26" s="32">
        <v>19</v>
      </c>
      <c r="B26" s="24" t="s">
        <v>48</v>
      </c>
      <c r="C26" s="21" t="s">
        <v>48</v>
      </c>
      <c r="D26" s="20" t="s">
        <v>13</v>
      </c>
      <c r="E26" s="22">
        <v>6</v>
      </c>
      <c r="F26" s="31">
        <v>27000</v>
      </c>
      <c r="G26" s="23">
        <f t="shared" si="0"/>
        <v>162000</v>
      </c>
    </row>
    <row r="27" spans="1:7" ht="24" x14ac:dyDescent="0.25">
      <c r="A27" s="32">
        <v>20</v>
      </c>
      <c r="B27" s="24" t="s">
        <v>49</v>
      </c>
      <c r="C27" s="21" t="s">
        <v>49</v>
      </c>
      <c r="D27" s="20" t="s">
        <v>13</v>
      </c>
      <c r="E27" s="22">
        <v>6</v>
      </c>
      <c r="F27" s="31">
        <v>27000</v>
      </c>
      <c r="G27" s="23">
        <f t="shared" si="0"/>
        <v>162000</v>
      </c>
    </row>
    <row r="28" spans="1:7" s="10" customFormat="1" ht="13.5" customHeight="1" x14ac:dyDescent="0.25">
      <c r="A28" s="9"/>
      <c r="B28" s="19" t="s">
        <v>12</v>
      </c>
      <c r="C28" s="5"/>
      <c r="D28" s="7"/>
      <c r="E28" s="15"/>
      <c r="F28" s="43"/>
      <c r="G28" s="1">
        <f>G6+G18</f>
        <v>3168544.27</v>
      </c>
    </row>
    <row r="29" spans="1:7" ht="13.5" customHeight="1" x14ac:dyDescent="0.25">
      <c r="A29" s="11"/>
      <c r="B29" s="2"/>
      <c r="C29" s="2"/>
      <c r="D29" s="3"/>
      <c r="E29" s="16"/>
      <c r="F29" s="44"/>
      <c r="G29" s="4"/>
    </row>
    <row r="30" spans="1:7" x14ac:dyDescent="0.25">
      <c r="A30" s="34" t="s">
        <v>8</v>
      </c>
      <c r="B30" s="34"/>
      <c r="C30" s="34"/>
      <c r="D30" s="34"/>
      <c r="E30" s="34"/>
      <c r="F30" s="34"/>
      <c r="G30" s="34"/>
    </row>
    <row r="31" spans="1:7" s="12" customFormat="1" ht="36.75" customHeight="1" x14ac:dyDescent="0.25">
      <c r="A31" s="33" t="s">
        <v>10</v>
      </c>
      <c r="B31" s="33"/>
      <c r="C31" s="33"/>
      <c r="D31" s="33"/>
      <c r="E31" s="33"/>
      <c r="F31" s="33"/>
      <c r="G31" s="33"/>
    </row>
  </sheetData>
  <mergeCells count="5">
    <mergeCell ref="A31:G31"/>
    <mergeCell ref="A30:G30"/>
    <mergeCell ref="A4:G4"/>
    <mergeCell ref="A6:F6"/>
    <mergeCell ref="A18:F18"/>
  </mergeCells>
  <pageMargins left="0.19685039370078741" right="0.19685039370078741" top="0.15748031496062992" bottom="0.15748031496062992" header="0.31496062992125984" footer="0.31496062992125984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2023-01-13T09:44:25Z</cp:lastPrinted>
  <dcterms:created xsi:type="dcterms:W3CDTF">2019-03-11T10:08:28Z</dcterms:created>
  <dcterms:modified xsi:type="dcterms:W3CDTF">2023-08-04T09:54:51Z</dcterms:modified>
</cp:coreProperties>
</file>