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ЛС!$A$5:$P$5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ЛС!$A$1:$K$31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K21" i="1" l="1"/>
  <c r="K18" i="1"/>
  <c r="K12" i="1"/>
  <c r="K9" i="1"/>
  <c r="I21" i="1"/>
  <c r="I20" i="1"/>
  <c r="I19" i="1"/>
  <c r="I15" i="1"/>
  <c r="I11" i="1"/>
  <c r="I10" i="1"/>
  <c r="I7" i="1"/>
  <c r="G18" i="1" l="1"/>
  <c r="G17" i="1" l="1"/>
  <c r="G16" i="1"/>
  <c r="G14" i="1" l="1"/>
  <c r="G13" i="1"/>
  <c r="G11" i="1" l="1"/>
  <c r="E10" i="1"/>
  <c r="E7" i="1"/>
  <c r="G15" i="1" l="1"/>
  <c r="G10" i="1"/>
  <c r="G8" i="1"/>
  <c r="G7" i="1"/>
  <c r="G9" i="1"/>
  <c r="G12" i="1"/>
  <c r="G19" i="1"/>
  <c r="G21" i="1" s="1"/>
  <c r="G20" i="1"/>
</calcChain>
</file>

<file path=xl/sharedStrings.xml><?xml version="1.0" encoding="utf-8"?>
<sst xmlns="http://schemas.openxmlformats.org/spreadsheetml/2006/main" count="66" uniqueCount="53">
  <si>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</si>
  <si>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</si>
  <si>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</si>
  <si>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</si>
  <si>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</si>
  <si>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</si>
  <si>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</si>
  <si>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</si>
  <si>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</si>
  <si>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</si>
  <si>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</si>
  <si>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</si>
  <si>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</si>
  <si>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Калия перманганат 0,1% 50,0</t>
  </si>
  <si>
    <t>Перекись водорода 6% 400,0</t>
  </si>
  <si>
    <t>флакон</t>
  </si>
  <si>
    <t>канистра</t>
  </si>
  <si>
    <t>раствор для наружного применения 6% 400 мл</t>
  </si>
  <si>
    <t>Уксусная кислота 1% 5000,0</t>
  </si>
  <si>
    <t>раствор стерильный 0,25% 200,0</t>
  </si>
  <si>
    <t>Прокаин 0,25% 200,0 стерильный</t>
  </si>
  <si>
    <t>раствор стерильный, очищенная вода 400,0 мл</t>
  </si>
  <si>
    <t>Вода очищенная  400 мл стерильный</t>
  </si>
  <si>
    <t>водный раствор стерильный 0,02 % 400 мл</t>
  </si>
  <si>
    <t>Нитрофурал 0,02 % 400,0 стерильный</t>
  </si>
  <si>
    <t>Калия перманганат 10% 50,0</t>
  </si>
  <si>
    <t>водный раствор 10%, 50,0мл</t>
  </si>
  <si>
    <t>Прокаин 0,25% 100,0 стерильный</t>
  </si>
  <si>
    <t>раствор стерильный 0,25% 100,0</t>
  </si>
  <si>
    <t>водный раствор стерильный 1 % 400 мл</t>
  </si>
  <si>
    <t>Нитрофурал 1 % 400,0 стерильный</t>
  </si>
  <si>
    <t>Нитрофурал 1 % 100,0 стерильный</t>
  </si>
  <si>
    <t>водный раствор стерильный 1 % 100 мл</t>
  </si>
  <si>
    <t>Уксусная кислота 1%, раствор 150,0 мл</t>
  </si>
  <si>
    <t>Уксусная кислота 5%, раствор 150,0 мл</t>
  </si>
  <si>
    <t>раствор 150,0 мл</t>
  </si>
  <si>
    <t>раствор 1% 5000,0</t>
  </si>
  <si>
    <t>Перекись водорода, раствор для наружного применения 33% - 1,0</t>
  </si>
  <si>
    <t>Перекись водорода, раствор для наружного применения 33% - 10,0</t>
  </si>
  <si>
    <t>раствор для наружного применения 33% - 1,0</t>
  </si>
  <si>
    <t>раствор для наружного применения 33% - 10,0</t>
  </si>
  <si>
    <t>раствор для наружного применения 0,1%-50,0</t>
  </si>
  <si>
    <t>ТОО "ЕвроАзияФарм" Цена</t>
  </si>
  <si>
    <t>ТОО "ЕвроАзияФарм" Сумма</t>
  </si>
  <si>
    <t>ТОО "Шыгыс-фарм" Цена</t>
  </si>
  <si>
    <t>ТОО "Шыгыс-фарм"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</si>
  <si>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</si>
  <si>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</si>
  <si>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</si>
  <si>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</si>
  <si>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</si>
  <si>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</si>
  <si>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к протоколу 10 от 27.01.2023г.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</si>
</sst>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23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11" fillId="2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/>
    <xf numFmtId="0" fontId="7" fillId="0" borderId="2" xfId="1" applyFont="1" applyBorder="1"/>
    <xf numFmtId="0" fontId="7" fillId="0" borderId="2" xfId="1" applyFont="1" applyFill="1" applyBorder="1"/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13" fillId="0" borderId="2" xfId="1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wrapText="1"/>
    </xf>
    <xf numFmtId="43" fontId="6" fillId="0" borderId="2" xfId="22" applyFont="1" applyFill="1" applyBorder="1" applyAlignment="1">
      <alignment horizontal="right" wrapText="1"/>
    </xf>
    <xf numFmtId="43" fontId="13" fillId="0" borderId="2" xfId="1" applyNumberFormat="1" applyFont="1" applyBorder="1" applyAlignment="1">
      <alignment horizontal="right" vertical="top" wrapText="1"/>
    </xf>
    <xf numFmtId="43" fontId="7" fillId="3" borderId="2" xfId="22" applyFont="1" applyFill="1" applyBorder="1" applyAlignment="1">
      <alignment horizontal="right" wrapText="1"/>
    </xf>
    <xf numFmtId="43" fontId="7" fillId="4" borderId="2" xfId="22" applyFont="1" applyFill="1" applyBorder="1" applyAlignment="1">
      <alignment horizontal="right" wrapText="1"/>
    </xf>
    <xf numFmtId="43" fontId="6" fillId="3" borderId="2" xfId="22" applyFont="1" applyFill="1" applyBorder="1" applyAlignment="1">
      <alignment horizontal="right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SheetLayoutView="100" workbookViewId="0">
      <selection activeCell="C1" sqref="C1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3.42578125" style="6" customWidth="1"/>
    <col min="6" max="6" width="14.42578125" style="7" customWidth="1"/>
    <col min="7" max="7" width="18.85546875" style="4" customWidth="1"/>
    <col min="8" max="11" width="24.7109375" style="1" customWidth="1"/>
    <col min="12" max="16384" width="8.85546875" style="1"/>
  </cols>
  <sheetData>
    <row r="1" spans="1:11" x14ac:dyDescent="0.25">
      <c r="E1" s="14" t="s">
        <v>0</v>
      </c>
    </row>
    <row r="2" spans="1:11" x14ac:dyDescent="0.25">
      <c r="E2" s="14" t="s">
        <v>52</v>
      </c>
    </row>
    <row r="4" spans="1:11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11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  <c r="H5" s="41" t="s">
        <v>42</v>
      </c>
      <c r="I5" s="41" t="s">
        <v>43</v>
      </c>
      <c r="J5" s="41" t="s">
        <v>44</v>
      </c>
      <c r="K5" s="41" t="s">
        <v>45</v>
      </c>
    </row>
    <row r="6" spans="1:11" s="2" customFormat="1" ht="15.75" customHeight="1" x14ac:dyDescent="0.25">
      <c r="A6" s="37" t="s">
        <v>12</v>
      </c>
      <c r="B6" s="38"/>
      <c r="C6" s="38"/>
      <c r="D6" s="38"/>
      <c r="E6" s="38"/>
      <c r="F6" s="38"/>
      <c r="G6" s="39"/>
      <c r="H6" s="34"/>
      <c r="I6" s="34"/>
      <c r="J6" s="34"/>
      <c r="K6" s="34"/>
    </row>
    <row r="7" spans="1:11" s="2" customFormat="1" ht="15.75" customHeight="1" x14ac:dyDescent="0.25">
      <c r="A7" s="10">
        <v>1</v>
      </c>
      <c r="B7" s="18" t="s">
        <v>22</v>
      </c>
      <c r="C7" s="16" t="s">
        <v>21</v>
      </c>
      <c r="D7" s="17" t="s">
        <v>15</v>
      </c>
      <c r="E7" s="15">
        <f>1500+2020</f>
        <v>3520</v>
      </c>
      <c r="F7" s="24">
        <v>250</v>
      </c>
      <c r="G7" s="25">
        <f t="shared" ref="G7:G20" si="0">E7*F7</f>
        <v>880000</v>
      </c>
      <c r="H7" s="45">
        <v>189</v>
      </c>
      <c r="I7" s="45">
        <f>E7*H7</f>
        <v>665280</v>
      </c>
      <c r="J7" s="42">
        <v>200</v>
      </c>
      <c r="K7" s="42"/>
    </row>
    <row r="8" spans="1:11" s="2" customFormat="1" ht="15.75" customHeight="1" x14ac:dyDescent="0.25">
      <c r="A8" s="10">
        <v>2</v>
      </c>
      <c r="B8" s="18" t="s">
        <v>25</v>
      </c>
      <c r="C8" s="20" t="s">
        <v>26</v>
      </c>
      <c r="D8" s="17" t="s">
        <v>15</v>
      </c>
      <c r="E8" s="15">
        <v>30</v>
      </c>
      <c r="F8" s="24">
        <v>350</v>
      </c>
      <c r="G8" s="25">
        <f t="shared" si="0"/>
        <v>10500</v>
      </c>
      <c r="H8" s="42"/>
      <c r="I8" s="42"/>
      <c r="J8" s="42"/>
      <c r="K8" s="42"/>
    </row>
    <row r="9" spans="1:11" s="2" customFormat="1" ht="15.75" customHeight="1" x14ac:dyDescent="0.25">
      <c r="A9" s="10">
        <v>3</v>
      </c>
      <c r="B9" s="18" t="s">
        <v>13</v>
      </c>
      <c r="C9" s="21" t="s">
        <v>41</v>
      </c>
      <c r="D9" s="17" t="s">
        <v>15</v>
      </c>
      <c r="E9" s="15">
        <v>72</v>
      </c>
      <c r="F9" s="24">
        <v>250</v>
      </c>
      <c r="G9" s="25">
        <f t="shared" si="0"/>
        <v>18000</v>
      </c>
      <c r="H9" s="42"/>
      <c r="I9" s="42"/>
      <c r="J9" s="46">
        <v>200</v>
      </c>
      <c r="K9" s="46">
        <f>E9*J9</f>
        <v>14400</v>
      </c>
    </row>
    <row r="10" spans="1:11" s="2" customFormat="1" ht="15.75" customHeight="1" x14ac:dyDescent="0.25">
      <c r="A10" s="10">
        <v>4</v>
      </c>
      <c r="B10" s="18" t="s">
        <v>27</v>
      </c>
      <c r="C10" s="22" t="s">
        <v>28</v>
      </c>
      <c r="D10" s="17" t="s">
        <v>15</v>
      </c>
      <c r="E10" s="15">
        <f>20+245</f>
        <v>265</v>
      </c>
      <c r="F10" s="24">
        <v>310</v>
      </c>
      <c r="G10" s="25">
        <f t="shared" si="0"/>
        <v>82150</v>
      </c>
      <c r="H10" s="45">
        <v>220</v>
      </c>
      <c r="I10" s="45">
        <f>E10*H10</f>
        <v>58300</v>
      </c>
      <c r="J10" s="42">
        <v>260</v>
      </c>
      <c r="K10" s="42"/>
    </row>
    <row r="11" spans="1:11" s="2" customFormat="1" ht="15.75" customHeight="1" x14ac:dyDescent="0.25">
      <c r="A11" s="10">
        <v>5</v>
      </c>
      <c r="B11" s="18" t="s">
        <v>20</v>
      </c>
      <c r="C11" s="22" t="s">
        <v>19</v>
      </c>
      <c r="D11" s="17" t="s">
        <v>15</v>
      </c>
      <c r="E11" s="15">
        <v>1475</v>
      </c>
      <c r="F11" s="24">
        <v>450</v>
      </c>
      <c r="G11" s="25">
        <f t="shared" si="0"/>
        <v>663750</v>
      </c>
      <c r="H11" s="45">
        <v>224</v>
      </c>
      <c r="I11" s="45">
        <f>E11*H11</f>
        <v>330400</v>
      </c>
      <c r="J11" s="42">
        <v>400</v>
      </c>
      <c r="K11" s="42"/>
    </row>
    <row r="12" spans="1:11" s="2" customFormat="1" ht="15.75" customHeight="1" x14ac:dyDescent="0.25">
      <c r="A12" s="10">
        <v>6</v>
      </c>
      <c r="B12" s="19" t="s">
        <v>14</v>
      </c>
      <c r="C12" s="16" t="s">
        <v>17</v>
      </c>
      <c r="D12" s="17" t="s">
        <v>15</v>
      </c>
      <c r="E12" s="15">
        <v>288</v>
      </c>
      <c r="F12" s="24">
        <v>350</v>
      </c>
      <c r="G12" s="25">
        <f t="shared" si="0"/>
        <v>100800</v>
      </c>
      <c r="H12" s="42">
        <v>299</v>
      </c>
      <c r="I12" s="42"/>
      <c r="J12" s="45">
        <v>290</v>
      </c>
      <c r="K12" s="45">
        <f>E12*J12</f>
        <v>83520</v>
      </c>
    </row>
    <row r="13" spans="1:11" s="2" customFormat="1" ht="33" customHeight="1" x14ac:dyDescent="0.25">
      <c r="A13" s="10">
        <v>7</v>
      </c>
      <c r="B13" s="31" t="s">
        <v>37</v>
      </c>
      <c r="C13" s="8" t="s">
        <v>39</v>
      </c>
      <c r="D13" s="17" t="s">
        <v>15</v>
      </c>
      <c r="E13" s="15">
        <v>144</v>
      </c>
      <c r="F13" s="24">
        <v>250</v>
      </c>
      <c r="G13" s="25">
        <f t="shared" si="0"/>
        <v>36000</v>
      </c>
      <c r="H13" s="42"/>
      <c r="I13" s="42"/>
      <c r="J13" s="42"/>
      <c r="K13" s="42"/>
    </row>
    <row r="14" spans="1:11" s="2" customFormat="1" ht="32.25" customHeight="1" x14ac:dyDescent="0.25">
      <c r="A14" s="10">
        <v>8</v>
      </c>
      <c r="B14" s="31" t="s">
        <v>38</v>
      </c>
      <c r="C14" s="8" t="s">
        <v>40</v>
      </c>
      <c r="D14" s="17" t="s">
        <v>15</v>
      </c>
      <c r="E14" s="15">
        <v>60</v>
      </c>
      <c r="F14" s="24">
        <v>1050</v>
      </c>
      <c r="G14" s="25">
        <f t="shared" si="0"/>
        <v>63000</v>
      </c>
      <c r="H14" s="42"/>
      <c r="I14" s="42"/>
      <c r="J14" s="42"/>
      <c r="K14" s="42"/>
    </row>
    <row r="15" spans="1:11" s="30" customFormat="1" ht="15.75" customHeight="1" x14ac:dyDescent="0.25">
      <c r="A15" s="10">
        <v>9</v>
      </c>
      <c r="B15" s="26" t="s">
        <v>24</v>
      </c>
      <c r="C15" s="16" t="s">
        <v>23</v>
      </c>
      <c r="D15" s="17" t="s">
        <v>15</v>
      </c>
      <c r="E15" s="27">
        <v>3290</v>
      </c>
      <c r="F15" s="28">
        <v>530</v>
      </c>
      <c r="G15" s="29">
        <f t="shared" si="0"/>
        <v>1743700</v>
      </c>
      <c r="H15" s="47">
        <v>209</v>
      </c>
      <c r="I15" s="45">
        <f>E15*H15</f>
        <v>687610</v>
      </c>
      <c r="J15" s="43">
        <v>450</v>
      </c>
      <c r="K15" s="43"/>
    </row>
    <row r="16" spans="1:11" s="30" customFormat="1" ht="15.75" customHeight="1" x14ac:dyDescent="0.25">
      <c r="A16" s="10">
        <v>10</v>
      </c>
      <c r="B16" s="26" t="s">
        <v>30</v>
      </c>
      <c r="C16" s="16" t="s">
        <v>29</v>
      </c>
      <c r="D16" s="17" t="s">
        <v>15</v>
      </c>
      <c r="E16" s="27">
        <v>650</v>
      </c>
      <c r="F16" s="28">
        <v>550</v>
      </c>
      <c r="G16" s="29">
        <f t="shared" si="0"/>
        <v>357500</v>
      </c>
      <c r="H16" s="43"/>
      <c r="I16" s="43"/>
      <c r="J16" s="43"/>
      <c r="K16" s="43"/>
    </row>
    <row r="17" spans="1:16" s="30" customFormat="1" ht="15.75" customHeight="1" x14ac:dyDescent="0.25">
      <c r="A17" s="10">
        <v>11</v>
      </c>
      <c r="B17" s="26" t="s">
        <v>31</v>
      </c>
      <c r="C17" s="16" t="s">
        <v>32</v>
      </c>
      <c r="D17" s="17" t="s">
        <v>15</v>
      </c>
      <c r="E17" s="27">
        <v>55</v>
      </c>
      <c r="F17" s="28">
        <v>350</v>
      </c>
      <c r="G17" s="29">
        <f t="shared" si="0"/>
        <v>19250</v>
      </c>
      <c r="H17" s="43"/>
      <c r="I17" s="43"/>
      <c r="J17" s="43"/>
      <c r="K17" s="43"/>
    </row>
    <row r="18" spans="1:16" s="30" customFormat="1" ht="15.75" customHeight="1" x14ac:dyDescent="0.25">
      <c r="A18" s="10">
        <v>12</v>
      </c>
      <c r="B18" s="26" t="s">
        <v>33</v>
      </c>
      <c r="C18" s="16" t="s">
        <v>35</v>
      </c>
      <c r="D18" s="17" t="s">
        <v>15</v>
      </c>
      <c r="E18" s="27">
        <v>50</v>
      </c>
      <c r="F18" s="28">
        <v>450</v>
      </c>
      <c r="G18" s="29">
        <f t="shared" si="0"/>
        <v>22500</v>
      </c>
      <c r="H18" s="43">
        <v>210</v>
      </c>
      <c r="I18" s="42"/>
      <c r="J18" s="47">
        <v>200</v>
      </c>
      <c r="K18" s="47">
        <f>E18*J18</f>
        <v>10000</v>
      </c>
    </row>
    <row r="19" spans="1:16" s="2" customFormat="1" ht="15.75" customHeight="1" x14ac:dyDescent="0.25">
      <c r="A19" s="10">
        <v>13</v>
      </c>
      <c r="B19" s="18" t="s">
        <v>34</v>
      </c>
      <c r="C19" s="23" t="s">
        <v>35</v>
      </c>
      <c r="D19" s="17" t="s">
        <v>15</v>
      </c>
      <c r="E19" s="27">
        <v>27</v>
      </c>
      <c r="F19" s="28">
        <v>450</v>
      </c>
      <c r="G19" s="25">
        <f t="shared" si="0"/>
        <v>12150</v>
      </c>
      <c r="H19" s="45">
        <v>224</v>
      </c>
      <c r="I19" s="45">
        <f>E19*H19</f>
        <v>6048</v>
      </c>
      <c r="J19" s="42">
        <v>250</v>
      </c>
      <c r="K19" s="42"/>
    </row>
    <row r="20" spans="1:16" s="2" customFormat="1" ht="15.75" customHeight="1" x14ac:dyDescent="0.25">
      <c r="A20" s="10">
        <v>14</v>
      </c>
      <c r="B20" s="18" t="s">
        <v>18</v>
      </c>
      <c r="C20" s="16" t="s">
        <v>36</v>
      </c>
      <c r="D20" s="15" t="s">
        <v>16</v>
      </c>
      <c r="E20" s="27">
        <v>300</v>
      </c>
      <c r="F20" s="28">
        <v>1950</v>
      </c>
      <c r="G20" s="25">
        <f t="shared" si="0"/>
        <v>585000</v>
      </c>
      <c r="H20" s="45">
        <v>1126</v>
      </c>
      <c r="I20" s="45">
        <f>E20*H20</f>
        <v>337800</v>
      </c>
      <c r="J20" s="42">
        <v>1500</v>
      </c>
      <c r="K20" s="42"/>
    </row>
    <row r="21" spans="1:16" ht="21.6" customHeight="1" x14ac:dyDescent="0.25">
      <c r="A21" s="11"/>
      <c r="B21" s="11" t="s">
        <v>8</v>
      </c>
      <c r="C21" s="11"/>
      <c r="D21" s="10"/>
      <c r="E21" s="12"/>
      <c r="F21" s="13"/>
      <c r="G21" s="13">
        <f>SUM(G7:G20)</f>
        <v>4594300</v>
      </c>
      <c r="H21" s="33"/>
      <c r="I21" s="44">
        <f>SUM(I7:I20)</f>
        <v>2085438</v>
      </c>
      <c r="J21" s="33"/>
      <c r="K21" s="44">
        <f>SUM(K7:K20)</f>
        <v>107920</v>
      </c>
    </row>
    <row r="22" spans="1:16" ht="26.45" customHeight="1" x14ac:dyDescent="0.25"/>
    <row r="23" spans="1:16" x14ac:dyDescent="0.25">
      <c r="A23" s="36" t="s">
        <v>9</v>
      </c>
      <c r="B23" s="36"/>
      <c r="C23" s="36"/>
      <c r="D23" s="36"/>
      <c r="E23" s="36"/>
      <c r="F23" s="36"/>
      <c r="G23" s="36"/>
      <c r="H23" s="36"/>
      <c r="I23" s="32"/>
    </row>
    <row r="24" spans="1:16" s="3" customFormat="1" ht="53.25" customHeight="1" x14ac:dyDescent="0.25">
      <c r="A24" s="40" t="s">
        <v>11</v>
      </c>
      <c r="B24" s="40"/>
      <c r="C24" s="40"/>
      <c r="D24" s="40"/>
      <c r="E24" s="40"/>
      <c r="F24" s="40"/>
      <c r="G24" s="40"/>
      <c r="H24" s="5"/>
      <c r="I24" s="5"/>
      <c r="J24" s="5"/>
      <c r="K24" s="5"/>
      <c r="L24" s="5"/>
      <c r="M24" s="5"/>
      <c r="N24" s="5"/>
      <c r="O24" s="5"/>
      <c r="P24" s="5"/>
    </row>
    <row r="26" spans="1:16" x14ac:dyDescent="0.25">
      <c r="B26" s="1" t="s">
        <v>46</v>
      </c>
      <c r="G26" s="4" t="s">
        <v>47</v>
      </c>
    </row>
    <row r="28" spans="1:16" x14ac:dyDescent="0.25">
      <c r="B28" s="1" t="s">
        <v>48</v>
      </c>
      <c r="G28" s="4" t="s">
        <v>49</v>
      </c>
    </row>
    <row r="30" spans="1:16" x14ac:dyDescent="0.25">
      <c r="B30" s="1" t="s">
        <v>50</v>
      </c>
      <c r="G30" s="4" t="s">
        <v>51</v>
      </c>
    </row>
  </sheetData>
  <mergeCells count="4">
    <mergeCell ref="A4:G4"/>
    <mergeCell ref="A23:H23"/>
    <mergeCell ref="A6:G6"/>
    <mergeCell ref="A24:G24"/>
  </mergeCells>
  <pageMargins left="0.19685039370078741" right="0.19685039370078741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2023-01-25T04:08:54Z</cp:lastPrinted>
  <dcterms:created xsi:type="dcterms:W3CDTF">2019-03-11T10:08:28Z</dcterms:created>
  <dcterms:modified xsi:type="dcterms:W3CDTF">2023-01-27T08:24:27Z</dcterms:modified>
</cp:coreProperties>
</file>