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МИ!$A$1:$V$55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45" i="1" l="1"/>
  <c r="V45" i="1"/>
  <c r="V8" i="1"/>
  <c r="V11" i="1"/>
  <c r="R45" i="1"/>
  <c r="R26" i="1"/>
  <c r="P45" i="1"/>
  <c r="P18" i="1"/>
  <c r="N45" i="1"/>
  <c r="N39" i="1"/>
  <c r="N40" i="1"/>
  <c r="N41" i="1"/>
  <c r="N42" i="1"/>
  <c r="N38" i="1"/>
  <c r="N12" i="1"/>
  <c r="N9" i="1"/>
  <c r="L45" i="1"/>
  <c r="L29" i="1"/>
  <c r="L27" i="1"/>
  <c r="I45" i="1"/>
  <c r="I14" i="1"/>
  <c r="I13" i="1"/>
  <c r="I10" i="1"/>
  <c r="G44" i="1" l="1"/>
  <c r="G32" i="1" l="1"/>
  <c r="G38" i="1" l="1"/>
  <c r="G39" i="1"/>
  <c r="G41" i="1"/>
  <c r="F42" i="1"/>
  <c r="G42" i="1" s="1"/>
  <c r="F41" i="1"/>
  <c r="F40" i="1"/>
  <c r="G40" i="1" s="1"/>
  <c r="F39" i="1"/>
  <c r="G43" i="1" l="1"/>
  <c r="G35" i="1" l="1"/>
  <c r="G36" i="1"/>
  <c r="G37" i="1"/>
  <c r="G34" i="1"/>
  <c r="G27" i="1"/>
  <c r="G28" i="1"/>
  <c r="G29" i="1"/>
  <c r="G30" i="1"/>
  <c r="G31" i="1"/>
  <c r="G22" i="1" l="1"/>
  <c r="G23" i="1"/>
  <c r="G24" i="1"/>
  <c r="G25" i="1"/>
  <c r="G26" i="1"/>
  <c r="G33" i="1"/>
  <c r="G21" i="1"/>
  <c r="G20" i="1" l="1"/>
  <c r="G19" i="1"/>
  <c r="G18" i="1" l="1"/>
  <c r="G17" i="1" l="1"/>
  <c r="G16" i="1"/>
  <c r="G15" i="1" l="1"/>
  <c r="G10" i="1"/>
  <c r="G11" i="1"/>
  <c r="G12" i="1"/>
  <c r="G13" i="1"/>
  <c r="G14" i="1"/>
  <c r="G9" i="1" l="1"/>
  <c r="G8" i="1" l="1"/>
  <c r="G7" i="1"/>
</calcChain>
</file>

<file path=xl/sharedStrings.xml><?xml version="1.0" encoding="utf-8"?>
<sst xmlns="http://schemas.openxmlformats.org/spreadsheetml/2006/main" count="157" uniqueCount="89">
  <si>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</si>
  <si>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</si>
  <si>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</si>
  <si>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</si>
  <si>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</si>
  <si>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</si>
  <si>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</si>
  <si>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</si>
  <si>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</si>
  <si>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</si>
  <si>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</si>
  <si>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</si>
  <si>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</si>
  <si>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</si>
  <si>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 xml:space="preserve">Зажим для почечной ножки изогнутый под углом, длиной 208 мм              </t>
  </si>
  <si>
    <t xml:space="preserve">Зажим жесткий для влагалищной операции №1, длиной  219 мм </t>
  </si>
  <si>
    <t>Набор для катетеризации крупных сосудов 2х канальный, одноразовый, стерильный</t>
  </si>
  <si>
    <t>Набор для катетеризации крупных сосудов, одноразовый, 2х канальный, стерильный.  Катетер двухканальный 7F*20см, проводник J 035*60см, дилататор 8F*12см,  игла 18G*7см, шприц 10мл, скальпель, Мотыльковый клапан с зажимом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</si>
  <si>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</si>
  <si>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</si>
  <si>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 xml:space="preserve">Воздуховод для взрослых нестерильный, однократного применения, направляющий №5 110 мм </t>
  </si>
  <si>
    <t>Воздуховод для взрослых, одноразовый  №5 110мм. Воздуховод изготовлен из полиэтилена, внутренняя часть из полиоксимета, блокировка прикуса для предотвращения укуса языка и закупорки дыхательных путей, закругленные атравматичные края</t>
  </si>
  <si>
    <t>Гастростомическая трубка с раздельными портами для питания и доставки медикаментов размер 16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</si>
  <si>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16</t>
  </si>
  <si>
    <t>Гастростомическая трубка с раздельными портами для питания и доставки медикаментов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</si>
  <si>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18</t>
  </si>
  <si>
    <t>Гастростомическая трубка с раздельными портами для питания и доставки медикаментов размер 20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</si>
  <si>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20</t>
  </si>
  <si>
    <t>Дренажная трубка размеры 5,0х8,0 силиконовая №25 метров в упаковке</t>
  </si>
  <si>
    <t>метр</t>
  </si>
  <si>
    <t>Дренажная трубка размеры 8,0х11 силиконовая №25 метров в упаковке</t>
  </si>
  <si>
    <t xml:space="preserve">Дыхательный контур 2,0м 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</si>
  <si>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</si>
  <si>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</si>
  <si>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</si>
  <si>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39FR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</si>
  <si>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32FR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</si>
  <si>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</si>
  <si>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37FR</t>
  </si>
  <si>
    <t>Скальпель, одноразовый, стерильный №15</t>
  </si>
  <si>
    <t>Скальпель, одноразовый, стерильный №18</t>
  </si>
  <si>
    <t>Скальпель, одноразовый, стерильный №23</t>
  </si>
  <si>
    <t>упаковка</t>
  </si>
  <si>
    <t>Скальпель, одноразовый, стерильный №22</t>
  </si>
  <si>
    <t>Скальпель, одноразовый, стерильный №5</t>
  </si>
  <si>
    <t>Ларингоскоп ламповый с комплектом клинков и рукояткой, одноразовый</t>
  </si>
  <si>
    <t xml:space="preserve">Иглы хирургические 4А1-0,8*32 50 шт в упаковке </t>
  </si>
  <si>
    <t>Иглы  хирургические  № 50 штук в упаковке, 4В1-0,9*36</t>
  </si>
  <si>
    <t>Иглы  хирургические  № 50 штук в упаковке, 4В1-1,0*25</t>
  </si>
  <si>
    <t>Иглы  хирургические  № 50 штук в упаковке, 4А1-1,2*55</t>
  </si>
  <si>
    <t>Иглы  хирургические  № 50 штук в упаковке, 4А1-1,4*75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</si>
  <si>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</si>
  <si>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4</t>
  </si>
  <si>
    <r>
      <t>Дыхательный контур для взрослых, универсальный, реверсивный, базовый. Предназначен для соединения аппаратов НДА и ИВЛ с пациентом. Конфигурируемые шланги вдоха/ выдоха прозрачные (диаметр 22мм, длина до 2,0м) , с параллельным Y-образным соединителем 22М-22,М-22М/15F (на пациента). Угловой соединитель 22М/15F с портом  luer lock с герметизирующим</t>
    </r>
    <r>
      <rPr>
        <sz val="11"/>
        <rFont val="Times New Roman"/>
        <family val="1"/>
        <charset val="204"/>
      </rPr>
      <t xml:space="preserve"> колпачком. Соединитель закрыт защитным колпачком красного цвета. Соединители на аппарат 22F. Материал: полиэтилен. Упаковка: клинически чистая.</t>
    </r>
  </si>
  <si>
    <t>Зажим  кровоостанавливающий, изогнутый,  №3, длиной 200 мм</t>
  </si>
  <si>
    <t>Зажим кровоостанавливающий, изогнутый,  №3, длиной 200 мм. Зажим кровоостанавливающий 1x2 зубчатый изогнутый. Зажим типа Кохера: кровоостанавливающий зажим с длинными узкими рабочими губками, имеющими острые зубцы, причем единственный зубец одной губки входит между двумя зубцами второй. Применяется для временной остановки кровотечения</t>
  </si>
  <si>
    <t xml:space="preserve">Зажим кровоостанавливающий 1х1 зубчатый прямой №2, длиной 160 мм </t>
  </si>
  <si>
    <t>Зажим кровоостанавливающий 1х1 зубчатый прямой №2, длиной 160 мм. Зажим типа Кохера: кровоостанавливающий зажим с длинными узкими рабочими губками, имеющими острые зубцы, причем единственный зубец одной губки входит между двумя зубцами второй губки 160мм №2</t>
  </si>
  <si>
    <t xml:space="preserve">Зажим кровоостанавливающий 1х2 зубчатый изогнутый №3, длиной 198 мм </t>
  </si>
  <si>
    <t xml:space="preserve">Зажим кровоостанавливающий 1х2 зубчатый прямой №3, длиной 200 мм </t>
  </si>
  <si>
    <t xml:space="preserve">Зажим кровоостанавливающий 1х2 зубчатый прямой №3,  длиной 200 мм </t>
  </si>
  <si>
    <t>Зажим кровоостанавливающий зубчатый изогнутый с острым концом №3, длиной 270 мм</t>
  </si>
  <si>
    <t>Зажим кровоостанавливающий изогнутый с атравматической нарезкой, длиной 160мм</t>
  </si>
  <si>
    <t xml:space="preserve">Зажим по типу Зинкер, лигатурный слегка изогнутый, длиной 300мм 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</si>
  <si>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</si>
  <si>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</si>
  <si>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ИП "Магнит"</t>
  </si>
  <si>
    <t>ТОО "Pharmprovide"</t>
  </si>
  <si>
    <t>ТОО "РОДИКС"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</si>
  <si>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</si>
  <si>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</si>
  <si>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</si>
  <si>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</si>
  <si>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</si>
  <si>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</si>
  <si>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к протоколу 20 от 10.02.2023г.</t>
  </si>
  <si>
    <t>не соответствует п.136 Правил № 375</t>
  </si>
  <si>
    <t>ИП "Лия" Цена</t>
  </si>
  <si>
    <t>ИП "Лия" Сумма</t>
  </si>
  <si>
    <t>ТОО "MedIntelCompany" Цена</t>
  </si>
  <si>
    <t>ТОО "MedIntelCompany" Сумма</t>
  </si>
  <si>
    <t>ТОО "Эль-Фарм" Цена</t>
  </si>
  <si>
    <t>ТОО "Эль-Фарм" Сумма</t>
  </si>
  <si>
    <t>ТОО "Dariya medica "Дарья Медика" Цена</t>
  </si>
  <si>
    <t>ТОО "Dariya medica "Дарья Медика" Сумма</t>
  </si>
  <si>
    <t>ТОО "PharmOrit" Цена</t>
  </si>
  <si>
    <t>ТОО "PharmOrit" Сумма</t>
  </si>
  <si>
    <t>ИП Ақберді Уалихан Цена</t>
  </si>
  <si>
    <t>ИП Ақберді Уалихан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</si>
</sst>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6" fillId="0" borderId="0" xfId="1" applyFont="1" applyFill="1"/>
    <xf numFmtId="0" fontId="7" fillId="0" borderId="0" xfId="1" applyFo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vertical="top" wrapText="1"/>
    </xf>
    <xf numFmtId="0" fontId="7" fillId="0" borderId="2" xfId="1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3" fontId="7" fillId="0" borderId="2" xfId="23" applyFont="1" applyBorder="1" applyAlignment="1">
      <alignment horizontal="right" vertical="center" wrapText="1"/>
    </xf>
    <xf numFmtId="43" fontId="6" fillId="0" borderId="0" xfId="23" applyFont="1" applyAlignment="1">
      <alignment horizontal="right" vertical="center" wrapText="1"/>
    </xf>
    <xf numFmtId="43" fontId="8" fillId="0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6" fillId="0" borderId="0" xfId="23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0" applyFont="1" applyFill="1" applyAlignment="1">
      <alignment horizontal="left"/>
    </xf>
    <xf numFmtId="0" fontId="6" fillId="0" borderId="2" xfId="1" applyFont="1" applyFill="1" applyBorder="1"/>
    <xf numFmtId="43" fontId="7" fillId="0" borderId="2" xfId="23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11" fillId="0" borderId="2" xfId="1" applyFont="1" applyFill="1" applyBorder="1"/>
    <xf numFmtId="2" fontId="11" fillId="0" borderId="2" xfId="23" applyNumberFormat="1" applyFont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right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8" fillId="0" borderId="2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6" fillId="0" borderId="0" xfId="5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3" fontId="11" fillId="0" borderId="2" xfId="23" applyFont="1" applyFill="1" applyBorder="1" applyAlignment="1">
      <alignment horizontal="right" vertical="center" wrapText="1"/>
    </xf>
    <xf numFmtId="43" fontId="11" fillId="2" borderId="2" xfId="23" applyFont="1" applyFill="1" applyBorder="1" applyAlignment="1">
      <alignment horizontal="right" vertical="center" wrapText="1"/>
    </xf>
    <xf numFmtId="43" fontId="11" fillId="3" borderId="2" xfId="23" applyFont="1" applyFill="1" applyBorder="1" applyAlignment="1">
      <alignment horizontal="right" vertical="center" wrapText="1"/>
    </xf>
    <xf numFmtId="43" fontId="7" fillId="0" borderId="2" xfId="23" applyFont="1" applyBorder="1" applyAlignment="1">
      <alignment horizontal="right" vertical="top" wrapText="1"/>
    </xf>
    <xf numFmtId="43" fontId="11" fillId="2" borderId="2" xfId="1" applyNumberFormat="1" applyFont="1" applyFill="1" applyBorder="1" applyAlignment="1">
      <alignment horizontal="right" vertical="center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2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tabSelected="1" view="pageBreakPreview" zoomScale="50" zoomScaleSheetLayoutView="50" workbookViewId="0">
      <selection activeCell="V45" sqref="V45"/>
    </sheetView>
  </sheetViews>
  <sheetFormatPr defaultColWidth="8.85546875" defaultRowHeight="15.75" x14ac:dyDescent="0.25"/>
  <cols>
    <col min="1" max="1" width="8.85546875" style="4"/>
    <col min="2" max="2" width="35.28515625" style="41" customWidth="1"/>
    <col min="3" max="3" width="65.42578125" style="4" customWidth="1"/>
    <col min="4" max="4" width="10.7109375" style="17" customWidth="1"/>
    <col min="5" max="5" width="11.5703125" style="17" customWidth="1"/>
    <col min="6" max="6" width="14.85546875" style="21" customWidth="1"/>
    <col min="7" max="7" width="19.42578125" style="21" customWidth="1"/>
    <col min="8" max="22" width="24.7109375" style="4" customWidth="1"/>
    <col min="23" max="16384" width="8.85546875" style="4"/>
  </cols>
  <sheetData>
    <row r="1" spans="1:22" x14ac:dyDescent="0.25">
      <c r="E1" s="26" t="s">
        <v>0</v>
      </c>
    </row>
    <row r="2" spans="1:22" x14ac:dyDescent="0.25">
      <c r="E2" s="26" t="s">
        <v>75</v>
      </c>
    </row>
    <row r="4" spans="1:22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22" ht="54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20" t="s">
        <v>6</v>
      </c>
      <c r="G5" s="29" t="s">
        <v>7</v>
      </c>
      <c r="H5" s="25" t="s">
        <v>77</v>
      </c>
      <c r="I5" s="25" t="s">
        <v>78</v>
      </c>
      <c r="J5" s="25" t="s">
        <v>66</v>
      </c>
      <c r="K5" s="5" t="s">
        <v>79</v>
      </c>
      <c r="L5" s="5" t="s">
        <v>80</v>
      </c>
      <c r="M5" s="5" t="s">
        <v>81</v>
      </c>
      <c r="N5" s="5" t="s">
        <v>82</v>
      </c>
      <c r="O5" s="5" t="s">
        <v>83</v>
      </c>
      <c r="P5" s="5" t="s">
        <v>84</v>
      </c>
      <c r="Q5" s="5" t="s">
        <v>85</v>
      </c>
      <c r="R5" s="5" t="s">
        <v>86</v>
      </c>
      <c r="S5" s="25" t="s">
        <v>68</v>
      </c>
      <c r="T5" s="25" t="s">
        <v>67</v>
      </c>
      <c r="U5" s="5" t="s">
        <v>87</v>
      </c>
      <c r="V5" s="5" t="s">
        <v>88</v>
      </c>
    </row>
    <row r="6" spans="1:22" ht="14.45" customHeight="1" x14ac:dyDescent="0.25">
      <c r="A6" s="34" t="s">
        <v>12</v>
      </c>
      <c r="B6" s="35"/>
      <c r="C6" s="35"/>
      <c r="D6" s="35"/>
      <c r="E6" s="35"/>
      <c r="F6" s="35"/>
      <c r="G6" s="3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6" customFormat="1" ht="30" x14ac:dyDescent="0.25">
      <c r="A7" s="13">
        <v>1</v>
      </c>
      <c r="B7" s="42" t="s">
        <v>14</v>
      </c>
      <c r="C7" s="12" t="s">
        <v>14</v>
      </c>
      <c r="D7" s="18" t="s">
        <v>13</v>
      </c>
      <c r="E7" s="18">
        <v>20</v>
      </c>
      <c r="F7" s="22">
        <v>10000</v>
      </c>
      <c r="G7" s="22">
        <f>E7*F7</f>
        <v>200000</v>
      </c>
      <c r="H7" s="39"/>
      <c r="I7" s="39"/>
      <c r="J7" s="38" t="s">
        <v>76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28"/>
    </row>
    <row r="8" spans="1:22" s="6" customFormat="1" ht="30" x14ac:dyDescent="0.25">
      <c r="A8" s="13">
        <v>2</v>
      </c>
      <c r="B8" s="42" t="s">
        <v>15</v>
      </c>
      <c r="C8" s="12" t="s">
        <v>15</v>
      </c>
      <c r="D8" s="18" t="s">
        <v>13</v>
      </c>
      <c r="E8" s="18">
        <v>10</v>
      </c>
      <c r="F8" s="22">
        <v>6500</v>
      </c>
      <c r="G8" s="22">
        <f t="shared" ref="G8" si="0">E8*F8</f>
        <v>65000</v>
      </c>
      <c r="H8" s="39"/>
      <c r="I8" s="39"/>
      <c r="J8" s="38" t="s">
        <v>76</v>
      </c>
      <c r="K8" s="39"/>
      <c r="L8" s="39"/>
      <c r="M8" s="47">
        <v>6400</v>
      </c>
      <c r="N8" s="47"/>
      <c r="O8" s="39"/>
      <c r="P8" s="39"/>
      <c r="Q8" s="39"/>
      <c r="R8" s="39"/>
      <c r="S8" s="39"/>
      <c r="T8" s="39"/>
      <c r="U8" s="48">
        <v>5500</v>
      </c>
      <c r="V8" s="51">
        <f>E8*U8</f>
        <v>55000</v>
      </c>
    </row>
    <row r="9" spans="1:22" s="6" customFormat="1" ht="90" x14ac:dyDescent="0.25">
      <c r="A9" s="13">
        <v>3</v>
      </c>
      <c r="B9" s="42" t="s">
        <v>54</v>
      </c>
      <c r="C9" s="12" t="s">
        <v>55</v>
      </c>
      <c r="D9" s="18" t="s">
        <v>13</v>
      </c>
      <c r="E9" s="18">
        <v>35</v>
      </c>
      <c r="F9" s="22">
        <v>4100</v>
      </c>
      <c r="G9" s="22">
        <f>E9*F9</f>
        <v>143500</v>
      </c>
      <c r="H9" s="39"/>
      <c r="I9" s="39"/>
      <c r="J9" s="40"/>
      <c r="K9" s="39"/>
      <c r="L9" s="39"/>
      <c r="M9" s="49">
        <v>3200</v>
      </c>
      <c r="N9" s="49">
        <f>E9*M9</f>
        <v>112000</v>
      </c>
      <c r="O9" s="39"/>
      <c r="P9" s="39"/>
      <c r="Q9" s="39"/>
      <c r="R9" s="39"/>
      <c r="S9" s="39"/>
      <c r="T9" s="39"/>
      <c r="U9" s="47"/>
      <c r="V9" s="37"/>
    </row>
    <row r="10" spans="1:22" s="6" customFormat="1" ht="64.5" customHeight="1" x14ac:dyDescent="0.25">
      <c r="A10" s="13">
        <v>4</v>
      </c>
      <c r="B10" s="42" t="s">
        <v>56</v>
      </c>
      <c r="C10" s="12" t="s">
        <v>57</v>
      </c>
      <c r="D10" s="18" t="s">
        <v>13</v>
      </c>
      <c r="E10" s="18">
        <v>40</v>
      </c>
      <c r="F10" s="22">
        <v>3500</v>
      </c>
      <c r="G10" s="22">
        <f t="shared" ref="G10:G42" si="1">E10*F10</f>
        <v>140000</v>
      </c>
      <c r="H10" s="48">
        <v>2660</v>
      </c>
      <c r="I10" s="48">
        <f>E10*H10</f>
        <v>106400</v>
      </c>
      <c r="J10" s="38" t="s">
        <v>76</v>
      </c>
      <c r="K10" s="39"/>
      <c r="L10" s="39"/>
      <c r="M10" s="47">
        <v>2800</v>
      </c>
      <c r="N10" s="47"/>
      <c r="O10" s="39"/>
      <c r="P10" s="39"/>
      <c r="Q10" s="39"/>
      <c r="R10" s="39"/>
      <c r="S10" s="39"/>
      <c r="T10" s="39"/>
      <c r="U10" s="47">
        <v>2990</v>
      </c>
      <c r="V10" s="37"/>
    </row>
    <row r="11" spans="1:22" s="6" customFormat="1" ht="30" x14ac:dyDescent="0.25">
      <c r="A11" s="13">
        <v>5</v>
      </c>
      <c r="B11" s="42" t="s">
        <v>58</v>
      </c>
      <c r="C11" s="12" t="s">
        <v>58</v>
      </c>
      <c r="D11" s="18" t="s">
        <v>13</v>
      </c>
      <c r="E11" s="18">
        <v>20</v>
      </c>
      <c r="F11" s="22">
        <v>3600</v>
      </c>
      <c r="G11" s="22">
        <f t="shared" si="1"/>
        <v>72000</v>
      </c>
      <c r="H11" s="47">
        <v>3150</v>
      </c>
      <c r="I11" s="47"/>
      <c r="J11" s="38" t="s">
        <v>76</v>
      </c>
      <c r="K11" s="39"/>
      <c r="L11" s="39"/>
      <c r="M11" s="47">
        <v>3200</v>
      </c>
      <c r="N11" s="47"/>
      <c r="O11" s="39"/>
      <c r="P11" s="39"/>
      <c r="Q11" s="39"/>
      <c r="R11" s="39"/>
      <c r="S11" s="39"/>
      <c r="T11" s="39"/>
      <c r="U11" s="48">
        <v>3100</v>
      </c>
      <c r="V11" s="51">
        <f>E11*U11</f>
        <v>62000</v>
      </c>
    </row>
    <row r="12" spans="1:22" s="6" customFormat="1" ht="40.5" customHeight="1" x14ac:dyDescent="0.25">
      <c r="A12" s="13">
        <v>6</v>
      </c>
      <c r="B12" s="42" t="s">
        <v>59</v>
      </c>
      <c r="C12" s="12" t="s">
        <v>60</v>
      </c>
      <c r="D12" s="18" t="s">
        <v>13</v>
      </c>
      <c r="E12" s="18">
        <v>25</v>
      </c>
      <c r="F12" s="22">
        <v>3800</v>
      </c>
      <c r="G12" s="22">
        <f t="shared" si="1"/>
        <v>95000</v>
      </c>
      <c r="H12" s="47">
        <v>3150</v>
      </c>
      <c r="I12" s="47"/>
      <c r="J12" s="38"/>
      <c r="K12" s="39"/>
      <c r="L12" s="39"/>
      <c r="M12" s="48">
        <v>2700</v>
      </c>
      <c r="N12" s="48">
        <f>E12*M12</f>
        <v>67500</v>
      </c>
      <c r="O12" s="39"/>
      <c r="P12" s="39"/>
      <c r="Q12" s="39"/>
      <c r="R12" s="39"/>
      <c r="S12" s="38" t="s">
        <v>76</v>
      </c>
      <c r="T12" s="40"/>
      <c r="U12" s="47">
        <v>3300</v>
      </c>
      <c r="V12" s="28"/>
    </row>
    <row r="13" spans="1:22" s="6" customFormat="1" ht="39.75" customHeight="1" x14ac:dyDescent="0.25">
      <c r="A13" s="13">
        <v>7</v>
      </c>
      <c r="B13" s="42" t="s">
        <v>61</v>
      </c>
      <c r="C13" s="12" t="s">
        <v>61</v>
      </c>
      <c r="D13" s="18" t="s">
        <v>13</v>
      </c>
      <c r="E13" s="18">
        <v>20</v>
      </c>
      <c r="F13" s="22">
        <v>4600</v>
      </c>
      <c r="G13" s="22">
        <f t="shared" si="1"/>
        <v>92000</v>
      </c>
      <c r="H13" s="48">
        <v>3542</v>
      </c>
      <c r="I13" s="48">
        <f>E13*H13</f>
        <v>70840</v>
      </c>
      <c r="J13" s="38" t="s">
        <v>76</v>
      </c>
      <c r="K13" s="39"/>
      <c r="L13" s="39"/>
      <c r="M13" s="47">
        <v>4100</v>
      </c>
      <c r="N13" s="47"/>
      <c r="O13" s="39"/>
      <c r="P13" s="39"/>
      <c r="Q13" s="39"/>
      <c r="R13" s="39"/>
      <c r="S13" s="40"/>
      <c r="T13" s="40"/>
      <c r="U13" s="47"/>
      <c r="V13" s="28"/>
    </row>
    <row r="14" spans="1:22" s="6" customFormat="1" ht="38.25" customHeight="1" x14ac:dyDescent="0.25">
      <c r="A14" s="13">
        <v>8</v>
      </c>
      <c r="B14" s="42" t="s">
        <v>62</v>
      </c>
      <c r="C14" s="12" t="s">
        <v>62</v>
      </c>
      <c r="D14" s="18" t="s">
        <v>13</v>
      </c>
      <c r="E14" s="18">
        <v>60</v>
      </c>
      <c r="F14" s="22">
        <v>3500</v>
      </c>
      <c r="G14" s="22">
        <f t="shared" si="1"/>
        <v>210000</v>
      </c>
      <c r="H14" s="48">
        <v>3300</v>
      </c>
      <c r="I14" s="48">
        <f>E14*H14</f>
        <v>198000</v>
      </c>
      <c r="J14" s="38" t="s">
        <v>76</v>
      </c>
      <c r="K14" s="39"/>
      <c r="L14" s="39"/>
      <c r="M14" s="47">
        <v>3450</v>
      </c>
      <c r="N14" s="47"/>
      <c r="O14" s="39"/>
      <c r="P14" s="39"/>
      <c r="Q14" s="39"/>
      <c r="R14" s="39"/>
      <c r="S14" s="40"/>
      <c r="T14" s="40"/>
      <c r="U14" s="47">
        <v>3450</v>
      </c>
      <c r="V14" s="28"/>
    </row>
    <row r="15" spans="1:22" s="6" customFormat="1" ht="38.25" customHeight="1" x14ac:dyDescent="0.25">
      <c r="A15" s="13">
        <v>9</v>
      </c>
      <c r="B15" s="42" t="s">
        <v>63</v>
      </c>
      <c r="C15" s="12" t="s">
        <v>63</v>
      </c>
      <c r="D15" s="18" t="s">
        <v>13</v>
      </c>
      <c r="E15" s="18">
        <v>35</v>
      </c>
      <c r="F15" s="22">
        <v>3800</v>
      </c>
      <c r="G15" s="22">
        <f t="shared" si="1"/>
        <v>133000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39"/>
      <c r="V15" s="28"/>
    </row>
    <row r="16" spans="1:22" s="6" customFormat="1" ht="38.25" customHeight="1" x14ac:dyDescent="0.25">
      <c r="A16" s="13">
        <v>10</v>
      </c>
      <c r="B16" s="42" t="s">
        <v>64</v>
      </c>
      <c r="C16" s="12" t="s">
        <v>64</v>
      </c>
      <c r="D16" s="18" t="s">
        <v>13</v>
      </c>
      <c r="E16" s="18">
        <v>6</v>
      </c>
      <c r="F16" s="22">
        <v>27000</v>
      </c>
      <c r="G16" s="22">
        <f t="shared" si="1"/>
        <v>162000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39"/>
      <c r="V16" s="28"/>
    </row>
    <row r="17" spans="1:22" s="6" customFormat="1" ht="38.25" customHeight="1" x14ac:dyDescent="0.25">
      <c r="A17" s="13">
        <v>11</v>
      </c>
      <c r="B17" s="42" t="s">
        <v>65</v>
      </c>
      <c r="C17" s="12" t="s">
        <v>65</v>
      </c>
      <c r="D17" s="18" t="s">
        <v>13</v>
      </c>
      <c r="E17" s="18">
        <v>6</v>
      </c>
      <c r="F17" s="22">
        <v>27000</v>
      </c>
      <c r="G17" s="22">
        <f t="shared" si="1"/>
        <v>162000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0"/>
      <c r="U17" s="39"/>
      <c r="V17" s="28"/>
    </row>
    <row r="18" spans="1:22" s="6" customFormat="1" ht="63" customHeight="1" x14ac:dyDescent="0.25">
      <c r="A18" s="13">
        <v>12</v>
      </c>
      <c r="B18" s="42" t="s">
        <v>16</v>
      </c>
      <c r="C18" s="12" t="s">
        <v>17</v>
      </c>
      <c r="D18" s="18" t="s">
        <v>13</v>
      </c>
      <c r="E18" s="18">
        <v>300</v>
      </c>
      <c r="F18" s="22">
        <v>6527</v>
      </c>
      <c r="G18" s="22">
        <f t="shared" si="1"/>
        <v>1958100</v>
      </c>
      <c r="H18" s="39"/>
      <c r="I18" s="39"/>
      <c r="J18" s="39"/>
      <c r="K18" s="39"/>
      <c r="L18" s="39"/>
      <c r="M18" s="39"/>
      <c r="N18" s="39"/>
      <c r="O18" s="49">
        <v>6450</v>
      </c>
      <c r="P18" s="49">
        <f>E18*O18</f>
        <v>1935000</v>
      </c>
      <c r="Q18" s="39"/>
      <c r="R18" s="39"/>
      <c r="S18" s="40"/>
      <c r="T18" s="38" t="s">
        <v>76</v>
      </c>
      <c r="U18" s="39"/>
      <c r="V18" s="28"/>
    </row>
    <row r="19" spans="1:22" s="6" customFormat="1" ht="31.5" customHeight="1" x14ac:dyDescent="0.25">
      <c r="A19" s="13">
        <v>13</v>
      </c>
      <c r="B19" s="42" t="s">
        <v>18</v>
      </c>
      <c r="C19" s="12" t="s">
        <v>19</v>
      </c>
      <c r="D19" s="18" t="s">
        <v>13</v>
      </c>
      <c r="E19" s="18">
        <v>50</v>
      </c>
      <c r="F19" s="22">
        <v>2790</v>
      </c>
      <c r="G19" s="22">
        <f t="shared" si="1"/>
        <v>139500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28"/>
    </row>
    <row r="20" spans="1:22" s="6" customFormat="1" ht="60" x14ac:dyDescent="0.25">
      <c r="A20" s="13">
        <v>14</v>
      </c>
      <c r="B20" s="42" t="s">
        <v>20</v>
      </c>
      <c r="C20" s="12" t="s">
        <v>21</v>
      </c>
      <c r="D20" s="18" t="s">
        <v>13</v>
      </c>
      <c r="E20" s="18">
        <v>25</v>
      </c>
      <c r="F20" s="22">
        <v>205</v>
      </c>
      <c r="G20" s="22">
        <f t="shared" si="1"/>
        <v>5125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28"/>
    </row>
    <row r="21" spans="1:22" s="6" customFormat="1" ht="120" x14ac:dyDescent="0.25">
      <c r="A21" s="13">
        <v>15</v>
      </c>
      <c r="B21" s="42" t="s">
        <v>22</v>
      </c>
      <c r="C21" s="12" t="s">
        <v>23</v>
      </c>
      <c r="D21" s="18" t="s">
        <v>13</v>
      </c>
      <c r="E21" s="18">
        <v>10</v>
      </c>
      <c r="F21" s="22">
        <v>27000</v>
      </c>
      <c r="G21" s="22">
        <f t="shared" si="1"/>
        <v>270000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28"/>
    </row>
    <row r="22" spans="1:22" s="6" customFormat="1" ht="120" x14ac:dyDescent="0.25">
      <c r="A22" s="13">
        <v>16</v>
      </c>
      <c r="B22" s="42" t="s">
        <v>24</v>
      </c>
      <c r="C22" s="12" t="s">
        <v>25</v>
      </c>
      <c r="D22" s="18" t="s">
        <v>13</v>
      </c>
      <c r="E22" s="18">
        <v>10</v>
      </c>
      <c r="F22" s="22">
        <v>27000</v>
      </c>
      <c r="G22" s="22">
        <f t="shared" si="1"/>
        <v>270000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28"/>
    </row>
    <row r="23" spans="1:22" s="6" customFormat="1" ht="120" x14ac:dyDescent="0.25">
      <c r="A23" s="13">
        <v>17</v>
      </c>
      <c r="B23" s="42" t="s">
        <v>26</v>
      </c>
      <c r="C23" s="12" t="s">
        <v>27</v>
      </c>
      <c r="D23" s="18" t="s">
        <v>13</v>
      </c>
      <c r="E23" s="18">
        <v>10</v>
      </c>
      <c r="F23" s="22">
        <v>27000</v>
      </c>
      <c r="G23" s="22">
        <f t="shared" si="1"/>
        <v>270000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28"/>
    </row>
    <row r="24" spans="1:22" s="6" customFormat="1" ht="38.25" customHeight="1" x14ac:dyDescent="0.25">
      <c r="A24" s="13">
        <v>18</v>
      </c>
      <c r="B24" s="42" t="s">
        <v>28</v>
      </c>
      <c r="C24" s="12" t="s">
        <v>28</v>
      </c>
      <c r="D24" s="18" t="s">
        <v>29</v>
      </c>
      <c r="E24" s="18">
        <v>200</v>
      </c>
      <c r="F24" s="22">
        <v>958.72</v>
      </c>
      <c r="G24" s="22">
        <f t="shared" si="1"/>
        <v>191744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28"/>
    </row>
    <row r="25" spans="1:22" s="6" customFormat="1" ht="38.25" customHeight="1" x14ac:dyDescent="0.25">
      <c r="A25" s="13">
        <v>19</v>
      </c>
      <c r="B25" s="42" t="s">
        <v>30</v>
      </c>
      <c r="C25" s="12" t="s">
        <v>30</v>
      </c>
      <c r="D25" s="18" t="s">
        <v>29</v>
      </c>
      <c r="E25" s="18">
        <v>325</v>
      </c>
      <c r="F25" s="22">
        <v>958.72</v>
      </c>
      <c r="G25" s="22">
        <f t="shared" si="1"/>
        <v>311584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28"/>
    </row>
    <row r="26" spans="1:22" s="6" customFormat="1" ht="120" x14ac:dyDescent="0.25">
      <c r="A26" s="13">
        <v>20</v>
      </c>
      <c r="B26" s="42" t="s">
        <v>31</v>
      </c>
      <c r="C26" s="12" t="s">
        <v>53</v>
      </c>
      <c r="D26" s="18" t="s">
        <v>13</v>
      </c>
      <c r="E26" s="18">
        <v>2000</v>
      </c>
      <c r="F26" s="22">
        <v>1850</v>
      </c>
      <c r="G26" s="22">
        <f t="shared" si="1"/>
        <v>3700000</v>
      </c>
      <c r="H26" s="39"/>
      <c r="I26" s="39"/>
      <c r="J26" s="39"/>
      <c r="K26" s="39"/>
      <c r="L26" s="39"/>
      <c r="M26" s="39"/>
      <c r="N26" s="39"/>
      <c r="O26" s="39"/>
      <c r="P26" s="39"/>
      <c r="Q26" s="49">
        <v>1530</v>
      </c>
      <c r="R26" s="49">
        <f>E26*Q26</f>
        <v>3060000</v>
      </c>
      <c r="S26" s="39"/>
      <c r="T26" s="39"/>
      <c r="U26" s="39"/>
      <c r="V26" s="28"/>
    </row>
    <row r="27" spans="1:22" s="6" customFormat="1" ht="63" customHeight="1" x14ac:dyDescent="0.25">
      <c r="A27" s="13">
        <v>21</v>
      </c>
      <c r="B27" s="42" t="s">
        <v>32</v>
      </c>
      <c r="C27" s="12" t="s">
        <v>32</v>
      </c>
      <c r="D27" s="18" t="s">
        <v>13</v>
      </c>
      <c r="E27" s="18">
        <v>30</v>
      </c>
      <c r="F27" s="22">
        <v>18220</v>
      </c>
      <c r="G27" s="22">
        <f t="shared" si="1"/>
        <v>546600</v>
      </c>
      <c r="H27" s="39"/>
      <c r="I27" s="39"/>
      <c r="J27" s="39"/>
      <c r="K27" s="49">
        <v>17900</v>
      </c>
      <c r="L27" s="49">
        <f>E27*K27</f>
        <v>537000</v>
      </c>
      <c r="M27" s="39"/>
      <c r="N27" s="39"/>
      <c r="O27" s="39"/>
      <c r="P27" s="39"/>
      <c r="Q27" s="39"/>
      <c r="R27" s="39"/>
      <c r="S27" s="39"/>
      <c r="T27" s="39"/>
      <c r="U27" s="39"/>
      <c r="V27" s="28"/>
    </row>
    <row r="28" spans="1:22" s="6" customFormat="1" ht="62.25" customHeight="1" x14ac:dyDescent="0.25">
      <c r="A28" s="13">
        <v>22</v>
      </c>
      <c r="B28" s="42" t="s">
        <v>33</v>
      </c>
      <c r="C28" s="12" t="s">
        <v>33</v>
      </c>
      <c r="D28" s="18" t="s">
        <v>13</v>
      </c>
      <c r="E28" s="18">
        <v>120</v>
      </c>
      <c r="F28" s="22">
        <v>18220</v>
      </c>
      <c r="G28" s="22">
        <f t="shared" si="1"/>
        <v>2186400</v>
      </c>
      <c r="H28" s="39"/>
      <c r="I28" s="39"/>
      <c r="J28" s="39"/>
      <c r="K28" s="47"/>
      <c r="L28" s="47"/>
      <c r="M28" s="39"/>
      <c r="N28" s="39"/>
      <c r="O28" s="39"/>
      <c r="P28" s="39"/>
      <c r="Q28" s="39"/>
      <c r="R28" s="39"/>
      <c r="S28" s="39"/>
      <c r="T28" s="39"/>
      <c r="U28" s="39"/>
      <c r="V28" s="28"/>
    </row>
    <row r="29" spans="1:22" s="6" customFormat="1" ht="63.75" customHeight="1" x14ac:dyDescent="0.25">
      <c r="A29" s="13">
        <v>23</v>
      </c>
      <c r="B29" s="42" t="s">
        <v>34</v>
      </c>
      <c r="C29" s="12" t="s">
        <v>34</v>
      </c>
      <c r="D29" s="18" t="s">
        <v>13</v>
      </c>
      <c r="E29" s="18">
        <v>80</v>
      </c>
      <c r="F29" s="22">
        <v>18220</v>
      </c>
      <c r="G29" s="22">
        <f t="shared" si="1"/>
        <v>1457600</v>
      </c>
      <c r="H29" s="39"/>
      <c r="I29" s="39"/>
      <c r="J29" s="39"/>
      <c r="K29" s="49">
        <v>17900</v>
      </c>
      <c r="L29" s="49">
        <f>E29*K29</f>
        <v>1432000</v>
      </c>
      <c r="M29" s="39"/>
      <c r="N29" s="39"/>
      <c r="O29" s="39"/>
      <c r="P29" s="39"/>
      <c r="Q29" s="39"/>
      <c r="R29" s="39"/>
      <c r="S29" s="39"/>
      <c r="T29" s="39"/>
      <c r="U29" s="39"/>
      <c r="V29" s="28"/>
    </row>
    <row r="30" spans="1:22" s="6" customFormat="1" ht="62.25" customHeight="1" x14ac:dyDescent="0.25">
      <c r="A30" s="13">
        <v>24</v>
      </c>
      <c r="B30" s="42" t="s">
        <v>35</v>
      </c>
      <c r="C30" s="12" t="s">
        <v>35</v>
      </c>
      <c r="D30" s="18" t="s">
        <v>13</v>
      </c>
      <c r="E30" s="18">
        <v>3</v>
      </c>
      <c r="F30" s="22">
        <v>20651</v>
      </c>
      <c r="G30" s="22">
        <f t="shared" si="1"/>
        <v>61953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28"/>
    </row>
    <row r="31" spans="1:22" s="6" customFormat="1" ht="63" customHeight="1" x14ac:dyDescent="0.25">
      <c r="A31" s="13">
        <v>25</v>
      </c>
      <c r="B31" s="42" t="s">
        <v>36</v>
      </c>
      <c r="C31" s="12" t="s">
        <v>36</v>
      </c>
      <c r="D31" s="18" t="s">
        <v>13</v>
      </c>
      <c r="E31" s="18">
        <v>15</v>
      </c>
      <c r="F31" s="22">
        <v>17387</v>
      </c>
      <c r="G31" s="22">
        <f t="shared" si="1"/>
        <v>260805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28"/>
    </row>
    <row r="32" spans="1:22" s="6" customFormat="1" ht="63" customHeight="1" x14ac:dyDescent="0.25">
      <c r="A32" s="13">
        <v>26</v>
      </c>
      <c r="B32" s="42" t="s">
        <v>37</v>
      </c>
      <c r="C32" s="12" t="s">
        <v>37</v>
      </c>
      <c r="D32" s="18" t="s">
        <v>13</v>
      </c>
      <c r="E32" s="18">
        <v>80</v>
      </c>
      <c r="F32" s="22">
        <v>17387</v>
      </c>
      <c r="G32" s="22">
        <f t="shared" si="1"/>
        <v>1390960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28"/>
    </row>
    <row r="33" spans="1:22" s="6" customFormat="1" ht="63" customHeight="1" x14ac:dyDescent="0.25">
      <c r="A33" s="13">
        <v>27</v>
      </c>
      <c r="B33" s="42" t="s">
        <v>38</v>
      </c>
      <c r="C33" s="12" t="s">
        <v>38</v>
      </c>
      <c r="D33" s="18" t="s">
        <v>13</v>
      </c>
      <c r="E33" s="18">
        <v>30</v>
      </c>
      <c r="F33" s="22">
        <v>17387</v>
      </c>
      <c r="G33" s="22">
        <f t="shared" si="1"/>
        <v>521610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28"/>
    </row>
    <row r="34" spans="1:22" s="6" customFormat="1" ht="30" x14ac:dyDescent="0.25">
      <c r="A34" s="13">
        <v>28</v>
      </c>
      <c r="B34" s="42" t="s">
        <v>39</v>
      </c>
      <c r="C34" s="12" t="s">
        <v>44</v>
      </c>
      <c r="D34" s="18" t="s">
        <v>13</v>
      </c>
      <c r="E34" s="18">
        <v>1500</v>
      </c>
      <c r="F34" s="22">
        <v>80.010000000000005</v>
      </c>
      <c r="G34" s="22">
        <f t="shared" si="1"/>
        <v>120015.00000000001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28"/>
    </row>
    <row r="35" spans="1:22" s="6" customFormat="1" ht="30" x14ac:dyDescent="0.25">
      <c r="A35" s="13">
        <v>29</v>
      </c>
      <c r="B35" s="42" t="s">
        <v>40</v>
      </c>
      <c r="C35" s="12" t="s">
        <v>40</v>
      </c>
      <c r="D35" s="18" t="s">
        <v>13</v>
      </c>
      <c r="E35" s="18">
        <v>130</v>
      </c>
      <c r="F35" s="22">
        <v>80.010000000000005</v>
      </c>
      <c r="G35" s="22">
        <f t="shared" si="1"/>
        <v>10401.300000000001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28"/>
    </row>
    <row r="36" spans="1:22" s="6" customFormat="1" ht="30" x14ac:dyDescent="0.25">
      <c r="A36" s="13">
        <v>30</v>
      </c>
      <c r="B36" s="42" t="s">
        <v>43</v>
      </c>
      <c r="C36" s="12" t="s">
        <v>43</v>
      </c>
      <c r="D36" s="18" t="s">
        <v>13</v>
      </c>
      <c r="E36" s="18">
        <v>100</v>
      </c>
      <c r="F36" s="22">
        <v>80.010000000000005</v>
      </c>
      <c r="G36" s="22">
        <f t="shared" si="1"/>
        <v>8001.0000000000009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28"/>
    </row>
    <row r="37" spans="1:22" s="6" customFormat="1" ht="30" x14ac:dyDescent="0.25">
      <c r="A37" s="13">
        <v>31</v>
      </c>
      <c r="B37" s="42" t="s">
        <v>41</v>
      </c>
      <c r="C37" s="12" t="s">
        <v>41</v>
      </c>
      <c r="D37" s="18" t="s">
        <v>13</v>
      </c>
      <c r="E37" s="18">
        <v>4000</v>
      </c>
      <c r="F37" s="22">
        <v>80.010000000000005</v>
      </c>
      <c r="G37" s="22">
        <f t="shared" si="1"/>
        <v>320040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28"/>
    </row>
    <row r="38" spans="1:22" s="6" customFormat="1" ht="30" x14ac:dyDescent="0.25">
      <c r="A38" s="13">
        <v>32</v>
      </c>
      <c r="B38" s="42" t="s">
        <v>46</v>
      </c>
      <c r="C38" s="12" t="s">
        <v>46</v>
      </c>
      <c r="D38" s="14" t="s">
        <v>42</v>
      </c>
      <c r="E38" s="18">
        <v>2</v>
      </c>
      <c r="F38" s="22">
        <v>25252</v>
      </c>
      <c r="G38" s="22">
        <f t="shared" si="1"/>
        <v>50504</v>
      </c>
      <c r="H38" s="39"/>
      <c r="I38" s="39"/>
      <c r="J38" s="39"/>
      <c r="K38" s="39"/>
      <c r="L38" s="39"/>
      <c r="M38" s="49">
        <v>20000</v>
      </c>
      <c r="N38" s="49">
        <f>E38*M38</f>
        <v>40000</v>
      </c>
      <c r="O38" s="39"/>
      <c r="P38" s="39"/>
      <c r="Q38" s="39"/>
      <c r="R38" s="39"/>
      <c r="S38" s="39"/>
      <c r="T38" s="39"/>
      <c r="U38" s="39"/>
      <c r="V38" s="28"/>
    </row>
    <row r="39" spans="1:22" s="6" customFormat="1" ht="30" x14ac:dyDescent="0.25">
      <c r="A39" s="13">
        <v>33</v>
      </c>
      <c r="B39" s="42" t="s">
        <v>47</v>
      </c>
      <c r="C39" s="12" t="s">
        <v>47</v>
      </c>
      <c r="D39" s="14" t="s">
        <v>42</v>
      </c>
      <c r="E39" s="18">
        <v>2</v>
      </c>
      <c r="F39" s="22">
        <f>23600*1.07</f>
        <v>25252</v>
      </c>
      <c r="G39" s="22">
        <f t="shared" si="1"/>
        <v>50504</v>
      </c>
      <c r="H39" s="39"/>
      <c r="I39" s="39"/>
      <c r="J39" s="39"/>
      <c r="K39" s="39"/>
      <c r="L39" s="39"/>
      <c r="M39" s="49">
        <v>20000</v>
      </c>
      <c r="N39" s="49">
        <f t="shared" ref="N39:N42" si="2">E39*M39</f>
        <v>40000</v>
      </c>
      <c r="O39" s="39"/>
      <c r="P39" s="39"/>
      <c r="Q39" s="39"/>
      <c r="R39" s="39"/>
      <c r="S39" s="39"/>
      <c r="T39" s="39"/>
      <c r="U39" s="39"/>
      <c r="V39" s="28"/>
    </row>
    <row r="40" spans="1:22" s="6" customFormat="1" ht="30" x14ac:dyDescent="0.25">
      <c r="A40" s="13">
        <v>34</v>
      </c>
      <c r="B40" s="42" t="s">
        <v>48</v>
      </c>
      <c r="C40" s="12" t="s">
        <v>48</v>
      </c>
      <c r="D40" s="14" t="s">
        <v>42</v>
      </c>
      <c r="E40" s="18">
        <v>2</v>
      </c>
      <c r="F40" s="22">
        <f>23600*1.07</f>
        <v>25252</v>
      </c>
      <c r="G40" s="22">
        <f t="shared" si="1"/>
        <v>50504</v>
      </c>
      <c r="H40" s="39"/>
      <c r="I40" s="39"/>
      <c r="J40" s="39"/>
      <c r="K40" s="39"/>
      <c r="L40" s="39"/>
      <c r="M40" s="49">
        <v>20000</v>
      </c>
      <c r="N40" s="49">
        <f t="shared" si="2"/>
        <v>40000</v>
      </c>
      <c r="O40" s="39"/>
      <c r="P40" s="39"/>
      <c r="Q40" s="39"/>
      <c r="R40" s="39"/>
      <c r="S40" s="39"/>
      <c r="T40" s="39"/>
      <c r="U40" s="39"/>
      <c r="V40" s="28"/>
    </row>
    <row r="41" spans="1:22" s="6" customFormat="1" ht="30" x14ac:dyDescent="0.25">
      <c r="A41" s="13">
        <v>35</v>
      </c>
      <c r="B41" s="42" t="s">
        <v>49</v>
      </c>
      <c r="C41" s="12" t="s">
        <v>49</v>
      </c>
      <c r="D41" s="14" t="s">
        <v>42</v>
      </c>
      <c r="E41" s="18">
        <v>2</v>
      </c>
      <c r="F41" s="22">
        <f>23600*1.07</f>
        <v>25252</v>
      </c>
      <c r="G41" s="22">
        <f t="shared" si="1"/>
        <v>50504</v>
      </c>
      <c r="H41" s="39"/>
      <c r="I41" s="39"/>
      <c r="J41" s="39"/>
      <c r="K41" s="39"/>
      <c r="L41" s="39"/>
      <c r="M41" s="49">
        <v>20000</v>
      </c>
      <c r="N41" s="49">
        <f t="shared" si="2"/>
        <v>40000</v>
      </c>
      <c r="O41" s="39"/>
      <c r="P41" s="39"/>
      <c r="Q41" s="39"/>
      <c r="R41" s="39"/>
      <c r="S41" s="39"/>
      <c r="T41" s="39"/>
      <c r="U41" s="39"/>
      <c r="V41" s="28"/>
    </row>
    <row r="42" spans="1:22" s="6" customFormat="1" ht="30" x14ac:dyDescent="0.25">
      <c r="A42" s="13">
        <v>36</v>
      </c>
      <c r="B42" s="42" t="s">
        <v>50</v>
      </c>
      <c r="C42" s="12" t="s">
        <v>50</v>
      </c>
      <c r="D42" s="14" t="s">
        <v>42</v>
      </c>
      <c r="E42" s="18">
        <v>2</v>
      </c>
      <c r="F42" s="22">
        <f>23600*1.07</f>
        <v>25252</v>
      </c>
      <c r="G42" s="22">
        <f t="shared" si="1"/>
        <v>50504</v>
      </c>
      <c r="H42" s="39"/>
      <c r="I42" s="39"/>
      <c r="J42" s="39"/>
      <c r="K42" s="39"/>
      <c r="L42" s="39"/>
      <c r="M42" s="49">
        <v>20000</v>
      </c>
      <c r="N42" s="49">
        <f t="shared" si="2"/>
        <v>40000</v>
      </c>
      <c r="O42" s="39"/>
      <c r="P42" s="39"/>
      <c r="Q42" s="39"/>
      <c r="R42" s="39"/>
      <c r="S42" s="39"/>
      <c r="T42" s="39"/>
      <c r="U42" s="39"/>
      <c r="V42" s="28"/>
    </row>
    <row r="43" spans="1:22" s="6" customFormat="1" ht="60" x14ac:dyDescent="0.25">
      <c r="A43" s="13">
        <v>37</v>
      </c>
      <c r="B43" s="42" t="s">
        <v>45</v>
      </c>
      <c r="C43" s="12" t="s">
        <v>51</v>
      </c>
      <c r="D43" s="14" t="s">
        <v>42</v>
      </c>
      <c r="E43" s="18">
        <v>10</v>
      </c>
      <c r="F43" s="22">
        <v>5450</v>
      </c>
      <c r="G43" s="22">
        <f>E43*F43</f>
        <v>54500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28"/>
    </row>
    <row r="44" spans="1:22" s="6" customFormat="1" ht="60" x14ac:dyDescent="0.25">
      <c r="A44" s="13">
        <v>38</v>
      </c>
      <c r="B44" s="42" t="s">
        <v>45</v>
      </c>
      <c r="C44" s="12" t="s">
        <v>52</v>
      </c>
      <c r="D44" s="14" t="s">
        <v>42</v>
      </c>
      <c r="E44" s="18">
        <v>10</v>
      </c>
      <c r="F44" s="22">
        <v>5450</v>
      </c>
      <c r="G44" s="22">
        <f>E44*F44</f>
        <v>54500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28"/>
    </row>
    <row r="45" spans="1:22" ht="26.45" customHeight="1" x14ac:dyDescent="0.25">
      <c r="A45" s="8"/>
      <c r="B45" s="43" t="s">
        <v>10</v>
      </c>
      <c r="C45" s="11"/>
      <c r="D45" s="15"/>
      <c r="E45" s="15"/>
      <c r="F45" s="23"/>
      <c r="G45" s="23">
        <f>SUM(G7:G44)</f>
        <v>15836458.300000001</v>
      </c>
      <c r="H45" s="8"/>
      <c r="I45" s="50">
        <f>SUM(I7:I44)</f>
        <v>375240</v>
      </c>
      <c r="J45" s="8"/>
      <c r="K45" s="8"/>
      <c r="L45" s="50">
        <f>SUM(L7:L44)</f>
        <v>1969000</v>
      </c>
      <c r="M45" s="8"/>
      <c r="N45" s="50">
        <f>SUM(N7:N44)</f>
        <v>379500</v>
      </c>
      <c r="O45" s="8"/>
      <c r="P45" s="50">
        <f>SUM(P7:P44)</f>
        <v>1935000</v>
      </c>
      <c r="Q45" s="8"/>
      <c r="R45" s="50">
        <f>SUM(R7:R44)</f>
        <v>3060000</v>
      </c>
      <c r="S45" s="8"/>
      <c r="T45" s="8"/>
      <c r="U45" s="8"/>
      <c r="V45" s="50">
        <f>SUM(V7:V44)</f>
        <v>117000</v>
      </c>
    </row>
    <row r="46" spans="1:22" ht="18.75" customHeight="1" x14ac:dyDescent="0.25">
      <c r="A46" s="9"/>
      <c r="B46" s="44"/>
      <c r="C46" s="10"/>
      <c r="D46" s="16"/>
      <c r="E46" s="16"/>
      <c r="F46" s="24"/>
      <c r="G46" s="24"/>
    </row>
    <row r="47" spans="1:22" x14ac:dyDescent="0.25">
      <c r="A47" s="31" t="s">
        <v>8</v>
      </c>
      <c r="B47" s="31"/>
      <c r="C47" s="31"/>
      <c r="D47" s="31"/>
      <c r="E47" s="31"/>
      <c r="F47" s="31"/>
      <c r="G47" s="31"/>
    </row>
    <row r="48" spans="1:22" s="1" customFormat="1" ht="53.25" customHeight="1" x14ac:dyDescent="0.25">
      <c r="A48" s="32" t="s">
        <v>11</v>
      </c>
      <c r="B48" s="32"/>
      <c r="C48" s="32"/>
      <c r="D48" s="32"/>
      <c r="E48" s="32"/>
      <c r="F48" s="32"/>
      <c r="G48" s="32"/>
    </row>
    <row r="49" spans="1:7" s="1" customFormat="1" ht="18" customHeight="1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2"/>
      <c r="B50" s="45" t="s">
        <v>69</v>
      </c>
      <c r="C50" s="1"/>
      <c r="D50" s="27"/>
      <c r="E50" s="27"/>
      <c r="F50" s="4"/>
      <c r="G50" s="4" t="s">
        <v>70</v>
      </c>
    </row>
    <row r="51" spans="1:7" x14ac:dyDescent="0.25">
      <c r="A51" s="3"/>
      <c r="B51" s="46"/>
      <c r="C51" s="1"/>
      <c r="D51" s="1"/>
      <c r="E51" s="1"/>
      <c r="F51" s="4"/>
      <c r="G51" s="4"/>
    </row>
    <row r="52" spans="1:7" x14ac:dyDescent="0.25">
      <c r="A52" s="3"/>
      <c r="B52" s="46" t="s">
        <v>71</v>
      </c>
      <c r="C52" s="1"/>
      <c r="D52" s="3"/>
      <c r="E52" s="3"/>
      <c r="F52" s="4"/>
      <c r="G52" s="4" t="s">
        <v>72</v>
      </c>
    </row>
    <row r="53" spans="1:7" x14ac:dyDescent="0.25">
      <c r="A53" s="3"/>
      <c r="B53" s="46"/>
      <c r="C53" s="1"/>
      <c r="D53" s="3"/>
      <c r="E53" s="3"/>
      <c r="F53" s="4"/>
      <c r="G53" s="4"/>
    </row>
    <row r="54" spans="1:7" ht="15" customHeight="1" x14ac:dyDescent="0.25">
      <c r="A54" s="3"/>
      <c r="B54" s="46" t="s">
        <v>73</v>
      </c>
      <c r="C54" s="1"/>
      <c r="D54" s="3"/>
      <c r="E54" s="3"/>
      <c r="F54" s="4"/>
      <c r="G54" s="4" t="s">
        <v>74</v>
      </c>
    </row>
    <row r="55" spans="1:7" x14ac:dyDescent="0.25">
      <c r="A55" s="3"/>
      <c r="B55" s="46"/>
      <c r="C55" s="1"/>
      <c r="D55" s="19"/>
      <c r="E55" s="19"/>
    </row>
    <row r="56" spans="1:7" x14ac:dyDescent="0.25">
      <c r="A56" s="3"/>
      <c r="B56" s="46"/>
      <c r="C56" s="1"/>
      <c r="D56" s="19"/>
      <c r="E56" s="19"/>
    </row>
    <row r="57" spans="1:7" x14ac:dyDescent="0.25">
      <c r="A57" s="3"/>
      <c r="B57" s="46"/>
      <c r="C57" s="1"/>
      <c r="D57" s="19"/>
      <c r="E57" s="19"/>
    </row>
    <row r="58" spans="1:7" x14ac:dyDescent="0.25">
      <c r="A58" s="3"/>
      <c r="B58" s="46"/>
      <c r="C58" s="1"/>
      <c r="D58" s="19"/>
      <c r="E58" s="19"/>
    </row>
    <row r="59" spans="1:7" x14ac:dyDescent="0.25">
      <c r="A59" s="3"/>
      <c r="B59" s="46"/>
      <c r="C59" s="1"/>
      <c r="D59" s="19"/>
      <c r="E59" s="19"/>
    </row>
    <row r="60" spans="1:7" x14ac:dyDescent="0.25">
      <c r="A60" s="3"/>
      <c r="B60" s="46"/>
      <c r="C60" s="1"/>
      <c r="D60" s="19"/>
      <c r="E60" s="19"/>
    </row>
    <row r="61" spans="1:7" x14ac:dyDescent="0.25">
      <c r="A61" s="3"/>
      <c r="B61" s="46"/>
      <c r="C61" s="1"/>
      <c r="D61" s="19"/>
      <c r="E61" s="19"/>
    </row>
    <row r="62" spans="1:7" x14ac:dyDescent="0.25">
      <c r="A62" s="3"/>
      <c r="B62" s="46"/>
      <c r="C62" s="1"/>
      <c r="D62" s="19"/>
      <c r="E62" s="19"/>
    </row>
    <row r="63" spans="1:7" s="7" customFormat="1" x14ac:dyDescent="0.25">
      <c r="A63" s="3"/>
      <c r="B63" s="46"/>
      <c r="C63" s="1"/>
      <c r="D63" s="19"/>
      <c r="E63" s="19"/>
      <c r="F63" s="21"/>
      <c r="G63" s="21"/>
    </row>
  </sheetData>
  <mergeCells count="5">
    <mergeCell ref="A4:G4"/>
    <mergeCell ref="A47:G47"/>
    <mergeCell ref="A48:G48"/>
    <mergeCell ref="A49:G49"/>
    <mergeCell ref="A6:G6"/>
  </mergeCells>
  <pageMargins left="0" right="0" top="0.15748031496062992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2023-02-10T12:08:17Z</cp:lastPrinted>
  <dcterms:created xsi:type="dcterms:W3CDTF">2019-03-11T10:08:28Z</dcterms:created>
  <dcterms:modified xsi:type="dcterms:W3CDTF">2023-02-10T12:08:31Z</dcterms:modified>
</cp:coreProperties>
</file>