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Протокола\"/>
    </mc:Choice>
  </mc:AlternateContent>
  <bookViews>
    <workbookView xWindow="0" yWindow="0" windowWidth="28800" windowHeight="1233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МИ'!$A$1:$J$30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19" i="1" l="1"/>
  <c r="I15" i="1"/>
  <c r="G16" i="1" l="1"/>
  <c r="G15" i="1" l="1"/>
  <c r="G6" i="1" s="1"/>
  <c r="G18" i="1"/>
  <c r="G14" i="1"/>
  <c r="G19" i="1" l="1"/>
  <c r="G8" i="1"/>
  <c r="G9" i="1"/>
  <c r="G10" i="1"/>
  <c r="G11" i="1"/>
  <c r="G12" i="1"/>
  <c r="G13" i="1"/>
  <c r="G7" i="1"/>
  <c r="G17" i="1" l="1"/>
</calcChain>
</file>

<file path=xl/sharedStrings.xml><?xml version="1.0" encoding="utf-8"?>
<sst xmlns="http://schemas.openxmlformats.org/spreadsheetml/2006/main" count="58" uniqueCount="45">
  <si>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</si>
  <si>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</si>
  <si>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</si>
  <si>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</si>
  <si>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</si>
  <si>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</si>
  <si>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</si>
  <si>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</si>
  <si>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</si>
  <si>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</si>
  <si>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</si>
  <si>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</si>
  <si>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</si>
  <si>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ампула</t>
  </si>
  <si>
    <t>флакон</t>
  </si>
  <si>
    <t>штука</t>
  </si>
  <si>
    <t>Медицинские изделия</t>
  </si>
  <si>
    <t>Натрия фолинат, раствор для инъекций 400 мг/8 мл</t>
  </si>
  <si>
    <t>Системы для переливания крови, компонентов крови и кровезаменителей, системы для инфузионной и трансфузионной терапии размером 18Gх1 1/2" (1.2х38мм)</t>
  </si>
  <si>
    <t>Диазепам, раствор для внутримышечных и внутривенных инъекций 5 мг/мл по 2 мл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</si>
  <si>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</si>
  <si>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Ленограстим, лиофилизат для приготовления раствора для внутривенного и подкожного введения в комплекте с растворителем 33,6 млн МЕ, 1 мл</t>
  </si>
  <si>
    <t>Винбластин, лиофилизат для приготовления раствора для внутривенного введения, 5 мг</t>
  </si>
  <si>
    <t>пакет</t>
  </si>
  <si>
    <t>Макрогол в комбинации, порошок для приготовления раствора для приема внутрь 64 г</t>
  </si>
  <si>
    <t>таблетка</t>
  </si>
  <si>
    <t>Повидон-йодированный, раствор для наружного применения 30 мл</t>
  </si>
  <si>
    <t>Парацетамол, таблетка 500 мг</t>
  </si>
  <si>
    <t>Кальция хлорид</t>
  </si>
  <si>
    <t>Калоприемник 10-70</t>
  </si>
  <si>
    <t>комплект</t>
  </si>
  <si>
    <t>Этанол 70%-90,0</t>
  </si>
  <si>
    <t>Этанол, раствор 70 % 90 мл</t>
  </si>
  <si>
    <t>Кальция хлорид, раствор для инъекций 10%, 5 мл</t>
  </si>
  <si>
    <t xml:space="preserve">Калоприемник 10-70, Однокомпонентные калоприемники представляют собой емкости из запахонепроницаемой пленки. Двойная система крепления – липкий фланец и герметизирующее кольцо – надежно удерживает емкость на теле пациента и обеспечивает герметичность и отсутствие запаха. Кроме того, материал кольца обладает ранозаживляющими свойствами. Емкости комплектуются пластиковым зажимом, позволяющим удалять содержимое и промывать калоприемник, не снимая его со стомы. Калоприемник – для стомы диаметром от 10 до 70мм.
Калоприемники наружная сторона емкостей выполнена из прозрачной бесцветной полимерной пленки, что позволяет контролировать содержимое. Калоприемники выполнены полностью из непрозрачной пленки телесного цвета с мягкой сетчатой подкладкой, прилегающей к коже. В комплекте, состоящем из 5 емкостей, 1 пластикового зажима и инструкции по использованию.
</t>
  </si>
  <si>
    <t>ТОО "АЛЬЯНС-ФАРМ"</t>
  </si>
  <si>
    <t>к протоколу 41 от 17.04.2023г.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</si>
  <si>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</si>
  <si>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</si>
  <si>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</si>
  <si>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 xml:space="preserve"> Корженко О.О. </t>
  </si>
  <si>
    <t>Юрист</t>
  </si>
  <si>
    <t xml:space="preserve"> Климова А.В. </t>
  </si>
  <si>
    <t>ТОО "КФК Медсервис Плюс" Цена</t>
  </si>
  <si>
    <t>ТОО "КФК Медсервис Плюс"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</si>
</sst>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  <numFmt numFmtId="167" formatCode="0.0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3" fontId="9" fillId="0" borderId="2" xfId="0" applyNumberFormat="1" applyFont="1" applyFill="1" applyBorder="1" applyAlignment="1">
      <alignment horizontal="center" vertical="center"/>
    </xf>
    <xf numFmtId="43" fontId="9" fillId="0" borderId="2" xfId="22" applyFont="1" applyFill="1" applyBorder="1" applyAlignment="1">
      <alignment horizontal="right" vertical="center" wrapText="1"/>
    </xf>
    <xf numFmtId="0" fontId="6" fillId="0" borderId="0" xfId="1" applyFont="1" applyFill="1"/>
    <xf numFmtId="0" fontId="8" fillId="0" borderId="2" xfId="0" applyFont="1" applyFill="1" applyBorder="1" applyAlignment="1">
      <alignment horizontal="left" wrapText="1"/>
    </xf>
    <xf numFmtId="0" fontId="7" fillId="0" borderId="0" xfId="1" applyFont="1" applyAlignment="1">
      <alignment horizontal="right" vertical="center" wrapText="1"/>
    </xf>
    <xf numFmtId="4" fontId="10" fillId="0" borderId="2" xfId="1" applyNumberFormat="1" applyFont="1" applyBorder="1" applyAlignment="1">
      <alignment horizontal="right" vertical="center" wrapText="1"/>
    </xf>
    <xf numFmtId="167" fontId="9" fillId="0" borderId="0" xfId="1" applyNumberFormat="1" applyFont="1" applyFill="1" applyAlignment="1">
      <alignment horizontal="right" vertical="center" wrapText="1"/>
    </xf>
    <xf numFmtId="166" fontId="10" fillId="0" borderId="3" xfId="1" applyNumberFormat="1" applyFont="1" applyBorder="1" applyAlignment="1">
      <alignment horizontal="right" vertical="center" wrapText="1"/>
    </xf>
    <xf numFmtId="0" fontId="11" fillId="0" borderId="2" xfId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/>
    </xf>
    <xf numFmtId="166" fontId="9" fillId="0" borderId="2" xfId="0" applyNumberFormat="1" applyFont="1" applyFill="1" applyBorder="1" applyAlignment="1">
      <alignment horizontal="right" vertical="center" wrapText="1"/>
    </xf>
    <xf numFmtId="43" fontId="8" fillId="0" borderId="2" xfId="22" applyFont="1" applyFill="1" applyBorder="1" applyAlignment="1">
      <alignment horizontal="right" vertical="center" wrapText="1"/>
    </xf>
    <xf numFmtId="0" fontId="6" fillId="2" borderId="0" xfId="1" applyFont="1" applyFill="1"/>
    <xf numFmtId="0" fontId="7" fillId="2" borderId="0" xfId="1" applyFont="1" applyFill="1"/>
    <xf numFmtId="0" fontId="9" fillId="0" borderId="2" xfId="0" applyFont="1" applyFill="1" applyBorder="1" applyAlignment="1">
      <alignment horizontal="left" wrapText="1"/>
    </xf>
    <xf numFmtId="0" fontId="10" fillId="0" borderId="2" xfId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10" fillId="0" borderId="2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12" fillId="0" borderId="0" xfId="0" applyFont="1" applyFill="1" applyAlignment="1"/>
    <xf numFmtId="0" fontId="12" fillId="0" borderId="0" xfId="0" applyFont="1" applyFill="1" applyAlignment="1">
      <alignment horizontal="center" vertical="center"/>
    </xf>
    <xf numFmtId="4" fontId="6" fillId="0" borderId="0" xfId="1" applyNumberFormat="1" applyFont="1"/>
    <xf numFmtId="0" fontId="6" fillId="0" borderId="0" xfId="1" applyFont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8" fillId="0" borderId="0" xfId="1" applyFont="1" applyFill="1"/>
    <xf numFmtId="0" fontId="10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/>
    <xf numFmtId="0" fontId="9" fillId="0" borderId="2" xfId="1" applyFont="1" applyFill="1" applyBorder="1"/>
    <xf numFmtId="43" fontId="8" fillId="0" borderId="2" xfId="22" applyFont="1" applyFill="1" applyBorder="1" applyAlignment="1">
      <alignment horizontal="right" vertical="top" wrapText="1"/>
    </xf>
    <xf numFmtId="43" fontId="9" fillId="0" borderId="2" xfId="19" applyFont="1" applyFill="1" applyBorder="1" applyAlignment="1">
      <alignment horizontal="center" vertical="center" wrapText="1"/>
    </xf>
    <xf numFmtId="43" fontId="9" fillId="0" borderId="2" xfId="19" applyFont="1" applyFill="1" applyBorder="1" applyAlignment="1">
      <alignment horizontal="right" vertical="center" wrapText="1"/>
    </xf>
    <xf numFmtId="43" fontId="10" fillId="0" borderId="2" xfId="1" applyNumberFormat="1" applyFont="1" applyFill="1" applyBorder="1" applyAlignment="1">
      <alignment horizontal="right" vertical="center" wrapText="1"/>
    </xf>
    <xf numFmtId="43" fontId="8" fillId="3" borderId="2" xfId="22" applyFont="1" applyFill="1" applyBorder="1" applyAlignment="1">
      <alignment horizontal="right" vertical="top" wrapText="1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view="pageBreakPreview" topLeftCell="A10" zoomScaleSheetLayoutView="100" workbookViewId="0">
      <selection activeCell="I19" sqref="I19"/>
    </sheetView>
  </sheetViews>
  <sheetFormatPr defaultColWidth="8.85546875" defaultRowHeight="15.75" x14ac:dyDescent="0.25"/>
  <cols>
    <col min="1" max="1" width="8.85546875" style="1"/>
    <col min="2" max="2" width="55.7109375" style="1" customWidth="1"/>
    <col min="3" max="3" width="57.42578125" style="1" customWidth="1"/>
    <col min="4" max="4" width="13.28515625" style="6" customWidth="1"/>
    <col min="5" max="5" width="15.42578125" style="6" customWidth="1"/>
    <col min="6" max="6" width="15.28515625" style="16" customWidth="1"/>
    <col min="7" max="7" width="21.28515625" style="4" customWidth="1"/>
    <col min="8" max="10" width="22.28515625" style="2" customWidth="1"/>
    <col min="11" max="16384" width="8.85546875" style="1"/>
  </cols>
  <sheetData>
    <row r="1" spans="1:10" x14ac:dyDescent="0.25">
      <c r="E1" s="6" t="s">
        <v>0</v>
      </c>
    </row>
    <row r="2" spans="1:10" x14ac:dyDescent="0.25">
      <c r="E2" s="11" t="s">
        <v>36</v>
      </c>
    </row>
    <row r="4" spans="1:10" ht="15.75" customHeight="1" x14ac:dyDescent="0.25">
      <c r="A4" s="34" t="s">
        <v>1</v>
      </c>
      <c r="B4" s="34"/>
      <c r="C4" s="34"/>
      <c r="D4" s="34"/>
      <c r="E4" s="34"/>
      <c r="F4" s="34"/>
      <c r="G4" s="34"/>
      <c r="H4" s="43"/>
      <c r="I4" s="43"/>
      <c r="J4" s="43"/>
    </row>
    <row r="5" spans="1:10" ht="48" customHeight="1" x14ac:dyDescent="0.25">
      <c r="A5" s="7" t="s">
        <v>2</v>
      </c>
      <c r="B5" s="7" t="s">
        <v>3</v>
      </c>
      <c r="C5" s="7" t="s">
        <v>10</v>
      </c>
      <c r="D5" s="7" t="s">
        <v>4</v>
      </c>
      <c r="E5" s="7" t="s">
        <v>5</v>
      </c>
      <c r="F5" s="7" t="s">
        <v>6</v>
      </c>
      <c r="G5" s="7" t="s">
        <v>7</v>
      </c>
      <c r="H5" s="44" t="s">
        <v>43</v>
      </c>
      <c r="I5" s="44" t="s">
        <v>44</v>
      </c>
      <c r="J5" s="44" t="s">
        <v>35</v>
      </c>
    </row>
    <row r="6" spans="1:10" s="2" customFormat="1" ht="15.75" customHeight="1" x14ac:dyDescent="0.25">
      <c r="A6" s="33" t="s">
        <v>12</v>
      </c>
      <c r="B6" s="33"/>
      <c r="C6" s="33"/>
      <c r="D6" s="33"/>
      <c r="E6" s="33"/>
      <c r="F6" s="33"/>
      <c r="G6" s="19">
        <f>SUM(G7:G15)</f>
        <v>6576160.8100000005</v>
      </c>
      <c r="H6" s="45"/>
      <c r="I6" s="45"/>
      <c r="J6" s="45"/>
    </row>
    <row r="7" spans="1:10" s="26" customFormat="1" ht="30" x14ac:dyDescent="0.25">
      <c r="A7" s="20">
        <v>1</v>
      </c>
      <c r="B7" s="21" t="s">
        <v>19</v>
      </c>
      <c r="C7" s="21" t="s">
        <v>19</v>
      </c>
      <c r="D7" s="22" t="s">
        <v>13</v>
      </c>
      <c r="E7" s="12">
        <v>460</v>
      </c>
      <c r="F7" s="13">
        <v>119.95</v>
      </c>
      <c r="G7" s="23">
        <f>E7*F7</f>
        <v>55177</v>
      </c>
      <c r="H7" s="45"/>
      <c r="I7" s="45"/>
      <c r="J7" s="45"/>
    </row>
    <row r="8" spans="1:10" s="26" customFormat="1" ht="30" x14ac:dyDescent="0.25">
      <c r="A8" s="20">
        <v>2</v>
      </c>
      <c r="B8" s="21" t="s">
        <v>22</v>
      </c>
      <c r="C8" s="21" t="s">
        <v>22</v>
      </c>
      <c r="D8" s="22" t="s">
        <v>14</v>
      </c>
      <c r="E8" s="12">
        <v>40</v>
      </c>
      <c r="F8" s="13">
        <v>941.85</v>
      </c>
      <c r="G8" s="23">
        <f t="shared" ref="G8:G15" si="0">E8*F8</f>
        <v>37674</v>
      </c>
      <c r="H8" s="45"/>
      <c r="I8" s="45"/>
      <c r="J8" s="45"/>
    </row>
    <row r="9" spans="1:10" s="2" customFormat="1" ht="45" x14ac:dyDescent="0.25">
      <c r="A9" s="20">
        <v>3</v>
      </c>
      <c r="B9" s="21" t="s">
        <v>21</v>
      </c>
      <c r="C9" s="27" t="s">
        <v>21</v>
      </c>
      <c r="D9" s="22" t="s">
        <v>14</v>
      </c>
      <c r="E9" s="12">
        <v>80</v>
      </c>
      <c r="F9" s="13">
        <v>25461.29</v>
      </c>
      <c r="G9" s="23">
        <f t="shared" si="0"/>
        <v>2036903.2000000002</v>
      </c>
      <c r="H9" s="45"/>
      <c r="I9" s="45"/>
      <c r="J9" s="45"/>
    </row>
    <row r="10" spans="1:10" s="14" customFormat="1" x14ac:dyDescent="0.25">
      <c r="A10" s="20">
        <v>4</v>
      </c>
      <c r="B10" s="21" t="s">
        <v>17</v>
      </c>
      <c r="C10" s="21" t="s">
        <v>17</v>
      </c>
      <c r="D10" s="22" t="s">
        <v>14</v>
      </c>
      <c r="E10" s="12">
        <v>150</v>
      </c>
      <c r="F10" s="13">
        <v>24027.86</v>
      </c>
      <c r="G10" s="23">
        <f t="shared" si="0"/>
        <v>3604179</v>
      </c>
      <c r="H10" s="46"/>
      <c r="I10" s="46"/>
      <c r="J10" s="46"/>
    </row>
    <row r="11" spans="1:10" s="25" customFormat="1" ht="30" x14ac:dyDescent="0.25">
      <c r="A11" s="20">
        <v>5</v>
      </c>
      <c r="B11" s="21" t="s">
        <v>24</v>
      </c>
      <c r="C11" s="21" t="s">
        <v>24</v>
      </c>
      <c r="D11" s="22" t="s">
        <v>23</v>
      </c>
      <c r="E11" s="12">
        <v>355</v>
      </c>
      <c r="F11" s="13">
        <v>673.74</v>
      </c>
      <c r="G11" s="23">
        <f t="shared" si="0"/>
        <v>239177.7</v>
      </c>
      <c r="H11" s="46"/>
      <c r="I11" s="46"/>
      <c r="J11" s="46"/>
    </row>
    <row r="12" spans="1:10" s="25" customFormat="1" ht="33.75" customHeight="1" x14ac:dyDescent="0.25">
      <c r="A12" s="20">
        <v>6</v>
      </c>
      <c r="B12" s="21" t="s">
        <v>26</v>
      </c>
      <c r="C12" s="21" t="s">
        <v>26</v>
      </c>
      <c r="D12" s="22" t="s">
        <v>14</v>
      </c>
      <c r="E12" s="12">
        <v>4</v>
      </c>
      <c r="F12" s="13">
        <v>153.78</v>
      </c>
      <c r="G12" s="23">
        <f t="shared" si="0"/>
        <v>615.12</v>
      </c>
      <c r="H12" s="46"/>
      <c r="I12" s="46"/>
      <c r="J12" s="46"/>
    </row>
    <row r="13" spans="1:10" s="26" customFormat="1" ht="15" customHeight="1" x14ac:dyDescent="0.25">
      <c r="A13" s="20">
        <v>7</v>
      </c>
      <c r="B13" s="21" t="s">
        <v>27</v>
      </c>
      <c r="C13" s="21" t="s">
        <v>27</v>
      </c>
      <c r="D13" s="22" t="s">
        <v>25</v>
      </c>
      <c r="E13" s="12">
        <v>183</v>
      </c>
      <c r="F13" s="24">
        <v>6.78</v>
      </c>
      <c r="G13" s="23">
        <f t="shared" si="0"/>
        <v>1240.74</v>
      </c>
      <c r="H13" s="45"/>
      <c r="I13" s="45"/>
      <c r="J13" s="45"/>
    </row>
    <row r="14" spans="1:10" s="2" customFormat="1" ht="15" customHeight="1" x14ac:dyDescent="0.25">
      <c r="A14" s="20">
        <v>8</v>
      </c>
      <c r="B14" s="21" t="s">
        <v>28</v>
      </c>
      <c r="C14" s="21" t="s">
        <v>33</v>
      </c>
      <c r="D14" s="22" t="s">
        <v>13</v>
      </c>
      <c r="E14" s="12">
        <v>365</v>
      </c>
      <c r="F14" s="24">
        <v>22.33</v>
      </c>
      <c r="G14" s="23">
        <f t="shared" si="0"/>
        <v>8150.45</v>
      </c>
      <c r="H14" s="45"/>
      <c r="I14" s="45"/>
      <c r="J14" s="45"/>
    </row>
    <row r="15" spans="1:10" s="2" customFormat="1" ht="15" customHeight="1" x14ac:dyDescent="0.25">
      <c r="A15" s="20">
        <v>9</v>
      </c>
      <c r="B15" s="21" t="s">
        <v>31</v>
      </c>
      <c r="C15" s="21" t="s">
        <v>32</v>
      </c>
      <c r="D15" s="22" t="s">
        <v>14</v>
      </c>
      <c r="E15" s="12">
        <v>3170</v>
      </c>
      <c r="F15" s="24">
        <v>187.08</v>
      </c>
      <c r="G15" s="23">
        <f t="shared" si="0"/>
        <v>593043.60000000009</v>
      </c>
      <c r="H15" s="51">
        <v>154</v>
      </c>
      <c r="I15" s="51">
        <f>E15*H15</f>
        <v>488180</v>
      </c>
      <c r="J15" s="47">
        <v>168</v>
      </c>
    </row>
    <row r="16" spans="1:10" s="2" customFormat="1" ht="15.75" customHeight="1" x14ac:dyDescent="0.25">
      <c r="A16" s="33" t="s">
        <v>16</v>
      </c>
      <c r="B16" s="33"/>
      <c r="C16" s="33"/>
      <c r="D16" s="33"/>
      <c r="E16" s="33"/>
      <c r="F16" s="33"/>
      <c r="G16" s="19">
        <f>SUM(G17:G18)</f>
        <v>39150.982499999998</v>
      </c>
      <c r="H16" s="45"/>
      <c r="I16" s="45"/>
      <c r="J16" s="45"/>
    </row>
    <row r="17" spans="1:16" s="2" customFormat="1" ht="45.75" customHeight="1" x14ac:dyDescent="0.25">
      <c r="A17" s="28">
        <v>10</v>
      </c>
      <c r="B17" s="15" t="s">
        <v>18</v>
      </c>
      <c r="C17" s="15" t="s">
        <v>18</v>
      </c>
      <c r="D17" s="22" t="s">
        <v>15</v>
      </c>
      <c r="E17" s="12">
        <v>75</v>
      </c>
      <c r="F17" s="18">
        <v>118.19710000000001</v>
      </c>
      <c r="G17" s="23">
        <f>E17*F17</f>
        <v>8864.7825000000012</v>
      </c>
      <c r="H17" s="45"/>
      <c r="I17" s="45"/>
      <c r="J17" s="45"/>
    </row>
    <row r="18" spans="1:16" s="2" customFormat="1" ht="270" x14ac:dyDescent="0.25">
      <c r="A18" s="28">
        <v>11</v>
      </c>
      <c r="B18" s="29" t="s">
        <v>29</v>
      </c>
      <c r="C18" s="15" t="s">
        <v>34</v>
      </c>
      <c r="D18" s="48" t="s">
        <v>30</v>
      </c>
      <c r="E18" s="12">
        <v>60</v>
      </c>
      <c r="F18" s="49">
        <v>504.77</v>
      </c>
      <c r="G18" s="23">
        <f>E18*F18</f>
        <v>30286.199999999997</v>
      </c>
      <c r="H18" s="45"/>
      <c r="I18" s="45"/>
      <c r="J18" s="45"/>
    </row>
    <row r="19" spans="1:16" ht="21.6" customHeight="1" x14ac:dyDescent="0.25">
      <c r="A19" s="8"/>
      <c r="B19" s="8" t="s">
        <v>8</v>
      </c>
      <c r="C19" s="8"/>
      <c r="D19" s="30"/>
      <c r="E19" s="9"/>
      <c r="F19" s="17"/>
      <c r="G19" s="10">
        <f>G6+G16</f>
        <v>6615311.7925000004</v>
      </c>
      <c r="H19" s="45"/>
      <c r="I19" s="50">
        <f>I15</f>
        <v>488180</v>
      </c>
      <c r="J19" s="45"/>
    </row>
    <row r="20" spans="1:16" ht="15" customHeight="1" x14ac:dyDescent="0.25"/>
    <row r="21" spans="1:16" x14ac:dyDescent="0.25">
      <c r="A21" s="35" t="s">
        <v>9</v>
      </c>
      <c r="B21" s="35"/>
      <c r="C21" s="35"/>
      <c r="D21" s="35"/>
      <c r="E21" s="35"/>
      <c r="F21" s="35"/>
      <c r="G21" s="35"/>
      <c r="H21" s="35"/>
      <c r="I21" s="31"/>
    </row>
    <row r="22" spans="1:16" s="3" customFormat="1" ht="53.25" customHeight="1" x14ac:dyDescent="0.25">
      <c r="A22" s="32" t="s">
        <v>11</v>
      </c>
      <c r="B22" s="32"/>
      <c r="C22" s="32"/>
      <c r="D22" s="32"/>
      <c r="E22" s="32"/>
      <c r="F22" s="32"/>
      <c r="G22" s="32"/>
      <c r="H22" s="5"/>
      <c r="I22" s="5"/>
      <c r="J22" s="5"/>
      <c r="K22" s="5"/>
      <c r="L22" s="5"/>
      <c r="M22" s="5"/>
      <c r="N22" s="5"/>
      <c r="O22" s="5"/>
      <c r="P22" s="5"/>
    </row>
    <row r="23" spans="1:16" ht="15.75" customHeight="1" x14ac:dyDescent="0.25">
      <c r="A23" s="32" t="s">
        <v>20</v>
      </c>
      <c r="B23" s="32"/>
      <c r="C23" s="32"/>
      <c r="D23" s="32"/>
      <c r="E23" s="32"/>
      <c r="F23" s="32"/>
      <c r="G23" s="32"/>
    </row>
    <row r="24" spans="1:16" x14ac:dyDescent="0.25">
      <c r="A24" s="32"/>
      <c r="B24" s="32"/>
      <c r="C24" s="32"/>
      <c r="D24" s="32"/>
      <c r="E24" s="32"/>
      <c r="F24" s="32"/>
      <c r="G24" s="32"/>
    </row>
    <row r="26" spans="1:16" x14ac:dyDescent="0.25">
      <c r="B26" s="36" t="s">
        <v>37</v>
      </c>
      <c r="C26" s="3"/>
      <c r="D26" s="37"/>
      <c r="E26" s="38"/>
      <c r="F26" s="38"/>
      <c r="G26" s="39" t="s">
        <v>38</v>
      </c>
    </row>
    <row r="27" spans="1:16" x14ac:dyDescent="0.25">
      <c r="B27" s="40"/>
      <c r="C27" s="3"/>
      <c r="D27" s="41"/>
      <c r="E27" s="3"/>
      <c r="F27" s="38"/>
      <c r="G27" s="39"/>
    </row>
    <row r="28" spans="1:16" x14ac:dyDescent="0.25">
      <c r="B28" s="40" t="s">
        <v>39</v>
      </c>
      <c r="C28" s="3"/>
      <c r="D28" s="41"/>
      <c r="E28" s="42"/>
      <c r="F28" s="38"/>
      <c r="G28" s="39" t="s">
        <v>40</v>
      </c>
    </row>
    <row r="29" spans="1:16" x14ac:dyDescent="0.25">
      <c r="B29" s="40"/>
      <c r="C29" s="3"/>
      <c r="D29" s="41"/>
      <c r="E29" s="42"/>
      <c r="F29" s="38"/>
      <c r="G29" s="39"/>
    </row>
    <row r="30" spans="1:16" x14ac:dyDescent="0.25">
      <c r="B30" s="40" t="s">
        <v>41</v>
      </c>
      <c r="C30" s="3"/>
      <c r="D30" s="41"/>
      <c r="E30" s="42"/>
      <c r="F30" s="38"/>
      <c r="G30" s="39" t="s">
        <v>42</v>
      </c>
    </row>
  </sheetData>
  <mergeCells count="6">
    <mergeCell ref="A23:G24"/>
    <mergeCell ref="A6:F6"/>
    <mergeCell ref="A16:F16"/>
    <mergeCell ref="A4:G4"/>
    <mergeCell ref="A21:H21"/>
    <mergeCell ref="A22:G22"/>
  </mergeCells>
  <pageMargins left="0.19685039370078741" right="0.19685039370078741" top="0.74803149606299213" bottom="0.74803149606299213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2023-04-17T08:38:33Z</cp:lastPrinted>
  <dcterms:created xsi:type="dcterms:W3CDTF">2019-03-11T10:08:28Z</dcterms:created>
  <dcterms:modified xsi:type="dcterms:W3CDTF">2023-04-17T09:50:06Z</dcterms:modified>
</cp:coreProperties>
</file>