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МИ'!$A$1:$K$69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40" i="1" l="1"/>
  <c r="G8" i="1" s="1"/>
  <c r="G48" i="1" s="1"/>
  <c r="G41" i="1" l="1"/>
  <c r="G37" i="1" l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2" i="1"/>
  <c r="G43" i="1"/>
  <c r="G44" i="1"/>
  <c r="G45" i="1"/>
  <c r="G46" i="1"/>
  <c r="G47" i="1"/>
  <c r="G9" i="1"/>
  <c r="G7" i="1"/>
</calcChain>
</file>

<file path=xl/sharedStrings.xml><?xml version="1.0" encoding="utf-8"?>
<sst xmlns="http://schemas.openxmlformats.org/spreadsheetml/2006/main" count="143" uniqueCount="89">
  <si>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</si>
  <si>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</si>
  <si>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</si>
  <si>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</si>
  <si>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</si>
  <si>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</si>
  <si>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</si>
  <si>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</si>
  <si>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</si>
  <si>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</si>
  <si>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</si>
  <si>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</si>
  <si>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</si>
  <si>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флакон</t>
  </si>
  <si>
    <t>Лекарственные препараты, изготовленных в аптеках</t>
  </si>
  <si>
    <t>упаковка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</si>
  <si>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</si>
  <si>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</si>
  <si>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 xml:space="preserve">Аспирационный наконечник 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</si>
  <si>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</si>
  <si>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</si>
  <si>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>Гастростомическая трубка с раздельными портами для питания и доставки медикаментов размер 16</t>
  </si>
  <si>
    <t>Гастростомическая трубка с раздельными портами для питания и доставки медикаментов размер 18</t>
  </si>
  <si>
    <t>Гастростомическая трубка с раздельными портами для питания и доставки медикаментов размер 20</t>
  </si>
  <si>
    <t>Дренажная трубка размеры 2,0х2,5 силиконовая №25 метров в упаковке</t>
  </si>
  <si>
    <t>метр</t>
  </si>
  <si>
    <t>Дренажная трубка размеры 8,0х11 силиконовая №25 метров в упаковке</t>
  </si>
  <si>
    <t>Иглы хирургические 3В1-1*50 №50 шт в уп</t>
  </si>
  <si>
    <t>Иглы  хирургические  № 50 штук в упаковке, 3В1-1*50</t>
  </si>
  <si>
    <t>Игла спинальная 27G*90 мм с интродьюсером 22G*38 мм</t>
  </si>
  <si>
    <t>Иглы хирургические 4А1-0,8*32 №50 шт в уп</t>
  </si>
  <si>
    <t>Иглы  хирургические  № 50 штук в упаковке, 4А1-0,8*32</t>
  </si>
  <si>
    <t>Иглы хирургические 4А1-0,9*36 №50 шт в уп</t>
  </si>
  <si>
    <t>Иглы  хирургические  № 50 штук в упаковке, 4В1-0,9*36</t>
  </si>
  <si>
    <t>Иглы хирургические 4А1-1*25 №50 шт в уп</t>
  </si>
  <si>
    <t>Иглы  хирургические  № 50 штук в упаковке, 4В1-1,0*25</t>
  </si>
  <si>
    <t>Иглы хирургические 4А1-1,2*55 №50 шт в уп</t>
  </si>
  <si>
    <t>Иглы  хирургические  № 50 штук в упаковке, 4А1-1,2*55</t>
  </si>
  <si>
    <t>Иглы хирургические 4А1-1,4*75 №50 шт в уп</t>
  </si>
  <si>
    <t>Иглы  хирургические  № 50 штук в упаковке, 4А1-1,4*75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</si>
  <si>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</si>
  <si>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</si>
  <si>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Катетер внутривенный Бабочка, размер 21G</t>
  </si>
  <si>
    <t>Сумма закупа</t>
  </si>
  <si>
    <t xml:space="preserve">Лезвие хирургическое, съемное, одноразовое №22 </t>
  </si>
  <si>
    <t>Лезвие хирургическое, съемное, одноразовое №23</t>
  </si>
  <si>
    <t>Мешок типа АМБУ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</si>
  <si>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</si>
  <si>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</si>
  <si>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</si>
  <si>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</si>
  <si>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Уксусная кислота 1%, раствор 150,0 мл</t>
  </si>
  <si>
    <t>Бинт медицинский марлевый нестерильный, размер 7м х 14см</t>
  </si>
  <si>
    <t>Бинт медицинский марлевый стерильный, размер 7м х 14см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</si>
  <si>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</si>
  <si>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</si>
  <si>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Вата медицинская, гигроскопическая, гигиеническая, стерильная, 25 гр, сжатая</t>
  </si>
  <si>
    <t>Зонд ректальный (ПХВ) для одноразового применения размер 30</t>
  </si>
  <si>
    <t>Катетер подключичный, стерильный, диаметр 1,4 мм, однократного применения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</si>
  <si>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</si>
  <si>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</si>
  <si>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Уроприемник, дренируемый прозрачный однокомпенентный 10*55</t>
  </si>
  <si>
    <t>Шприц тип Жанэ 50 мл одноразовый с наконечникам для катетерной насадки</t>
  </si>
  <si>
    <t>Удлинитель оригинальный для Перфузор, стандарт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</si>
  <si>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</si>
  <si>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</si>
  <si>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Наконечник аспирационный, гибкий, тонкий, с отверстием для вакуум-контроля. 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</si>
  <si>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</si>
  <si>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</si>
  <si>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</si>
  <si>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Индикаторы для наружнего применения 120/45№1000</t>
  </si>
  <si>
    <t>Индикаторы для наружнего и внутреннего применения 134/5-02№1000</t>
  </si>
  <si>
    <t>Индикаторы для внутреннего применения 120/45-02№500</t>
  </si>
  <si>
    <t>Индикаторы для внутреннего применения 120/45-02, в упаковке по 500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</si>
  <si>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Пакет комбинированный самоклеющийся для паровой и газовой стерилизации, размер 200х350 мм, в упаковке по 200 штук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</si>
  <si>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</si>
  <si>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Тест-полоски для глюкометра Accu-Chek Active № 50</t>
  </si>
  <si>
    <t>Тест-полоски для определения глюкозы в крови (50шт в упаковке) для глюкометра Accu-Chek Active</t>
  </si>
  <si>
    <t>Термографическая пленка 5В для принтеров AGFA Drystar, размер 20х25 см (маммо).</t>
  </si>
  <si>
    <t>Термографическая пленка 5В для принтеров AGFA Drystar, размер 20х25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</si>
  <si>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ТОО "Region16"</t>
  </si>
  <si>
    <t>ТОО "SUNMEDICA" (САНМЕДИКА)</t>
  </si>
  <si>
    <t>ТОО "Danrus Medical Company"</t>
  </si>
  <si>
    <t>ТОО "Pharmprovide"</t>
  </si>
  <si>
    <t>к протоколу в по объявлению 41 от 08.04.2022г.</t>
  </si>
  <si>
    <t>Руководитель ОГЗ и ЮС</t>
  </si>
  <si>
    <t>Иманғали Д.Қ.</t>
  </si>
  <si>
    <t xml:space="preserve">Специалист по государственным закупкам </t>
  </si>
  <si>
    <t>Медынина Е.И.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</si>
</sst>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4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43" fontId="8" fillId="0" borderId="2" xfId="22" applyFont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 wrapText="1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8" fillId="0" borderId="6" xfId="22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43" fontId="7" fillId="0" borderId="0" xfId="22" applyFont="1" applyAlignment="1">
      <alignment horizontal="right"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7" fillId="0" borderId="6" xfId="19" applyFont="1" applyFill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0" xfId="1" applyFont="1"/>
    <xf numFmtId="43" fontId="7" fillId="0" borderId="0" xfId="22" applyFont="1" applyAlignment="1">
      <alignment horizontal="right"/>
    </xf>
    <xf numFmtId="43" fontId="7" fillId="0" borderId="2" xfId="1" applyNumberFormat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BreakPreview" topLeftCell="A37" zoomScaleSheetLayoutView="100" workbookViewId="0">
      <selection activeCell="J36" sqref="J36"/>
    </sheetView>
  </sheetViews>
  <sheetFormatPr defaultColWidth="8.85546875" defaultRowHeight="12" x14ac:dyDescent="0.25"/>
  <cols>
    <col min="1" max="1" width="6.42578125" style="21" customWidth="1"/>
    <col min="2" max="2" width="49.5703125" style="21" customWidth="1"/>
    <col min="3" max="3" width="49.7109375" style="21" customWidth="1"/>
    <col min="4" max="4" width="13.28515625" style="21" customWidth="1"/>
    <col min="5" max="5" width="15.42578125" style="28" customWidth="1"/>
    <col min="6" max="6" width="13.28515625" style="22" customWidth="1"/>
    <col min="7" max="7" width="17.85546875" style="21" customWidth="1"/>
    <col min="8" max="11" width="17.85546875" style="57" customWidth="1"/>
    <col min="12" max="16384" width="8.85546875" style="21"/>
  </cols>
  <sheetData>
    <row r="1" spans="1:11" x14ac:dyDescent="0.25">
      <c r="E1" s="32" t="s">
        <v>0</v>
      </c>
    </row>
    <row r="2" spans="1:11" x14ac:dyDescent="0.25">
      <c r="E2" s="32" t="s">
        <v>84</v>
      </c>
    </row>
    <row r="4" spans="1:11" ht="15.75" customHeight="1" x14ac:dyDescent="0.25">
      <c r="A4" s="52" t="s">
        <v>1</v>
      </c>
      <c r="B4" s="52"/>
      <c r="C4" s="52"/>
      <c r="D4" s="52"/>
      <c r="E4" s="52"/>
      <c r="F4" s="52"/>
      <c r="G4" s="52"/>
    </row>
    <row r="5" spans="1:11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9" t="s">
        <v>5</v>
      </c>
      <c r="F5" s="6" t="s">
        <v>6</v>
      </c>
      <c r="G5" s="1" t="s">
        <v>7</v>
      </c>
      <c r="H5" s="1" t="s">
        <v>80</v>
      </c>
      <c r="I5" s="1" t="s">
        <v>81</v>
      </c>
      <c r="J5" s="1" t="s">
        <v>82</v>
      </c>
      <c r="K5" s="1" t="s">
        <v>83</v>
      </c>
    </row>
    <row r="6" spans="1:11" ht="17.25" customHeight="1" x14ac:dyDescent="0.25">
      <c r="A6" s="54" t="s">
        <v>14</v>
      </c>
      <c r="B6" s="55"/>
      <c r="C6" s="55"/>
      <c r="D6" s="55"/>
      <c r="E6" s="55"/>
      <c r="F6" s="56"/>
      <c r="G6" s="48">
        <f>G7</f>
        <v>12600</v>
      </c>
      <c r="H6" s="45"/>
      <c r="I6" s="45"/>
      <c r="J6" s="45"/>
      <c r="K6" s="45"/>
    </row>
    <row r="7" spans="1:11" ht="16.5" customHeight="1" x14ac:dyDescent="0.25">
      <c r="A7" s="1">
        <v>1</v>
      </c>
      <c r="B7" s="44" t="s">
        <v>51</v>
      </c>
      <c r="C7" s="44" t="s">
        <v>51</v>
      </c>
      <c r="D7" s="43" t="s">
        <v>13</v>
      </c>
      <c r="E7" s="45">
        <v>36</v>
      </c>
      <c r="F7" s="46">
        <v>350</v>
      </c>
      <c r="G7" s="47">
        <f>E7*F7</f>
        <v>12600</v>
      </c>
      <c r="H7" s="45"/>
      <c r="I7" s="45"/>
      <c r="J7" s="45"/>
      <c r="K7" s="45"/>
    </row>
    <row r="8" spans="1:11" ht="12.75" customHeight="1" x14ac:dyDescent="0.25">
      <c r="A8" s="53" t="s">
        <v>11</v>
      </c>
      <c r="B8" s="53"/>
      <c r="C8" s="53"/>
      <c r="D8" s="53"/>
      <c r="E8" s="53"/>
      <c r="F8" s="53"/>
      <c r="G8" s="41">
        <f>SUM(G9:G47)</f>
        <v>6091379.3959999997</v>
      </c>
      <c r="H8" s="45"/>
      <c r="I8" s="45"/>
      <c r="J8" s="45"/>
      <c r="K8" s="45"/>
    </row>
    <row r="9" spans="1:11" s="23" customFormat="1" ht="118.5" customHeight="1" x14ac:dyDescent="0.25">
      <c r="A9" s="18">
        <v>2</v>
      </c>
      <c r="B9" s="33" t="s">
        <v>16</v>
      </c>
      <c r="C9" s="11" t="s">
        <v>17</v>
      </c>
      <c r="D9" s="12" t="s">
        <v>12</v>
      </c>
      <c r="E9" s="15">
        <v>8</v>
      </c>
      <c r="F9" s="9">
        <v>5200</v>
      </c>
      <c r="G9" s="17">
        <f>E9*F9</f>
        <v>41600</v>
      </c>
      <c r="H9" s="58"/>
      <c r="I9" s="58"/>
      <c r="J9" s="58"/>
      <c r="K9" s="58"/>
    </row>
    <row r="10" spans="1:11" s="23" customFormat="1" ht="49.5" customHeight="1" x14ac:dyDescent="0.25">
      <c r="A10" s="18">
        <v>3</v>
      </c>
      <c r="B10" s="34" t="s">
        <v>18</v>
      </c>
      <c r="C10" s="19" t="s">
        <v>66</v>
      </c>
      <c r="D10" s="10" t="s">
        <v>12</v>
      </c>
      <c r="E10" s="20">
        <v>500</v>
      </c>
      <c r="F10" s="16">
        <v>836</v>
      </c>
      <c r="G10" s="17">
        <f t="shared" ref="G10:G47" si="0">E10*F10</f>
        <v>418000</v>
      </c>
      <c r="H10" s="58"/>
      <c r="I10" s="58"/>
      <c r="J10" s="58"/>
      <c r="K10" s="58"/>
    </row>
    <row r="11" spans="1:11" s="23" customFormat="1" ht="25.5" customHeight="1" x14ac:dyDescent="0.25">
      <c r="A11" s="18">
        <v>4</v>
      </c>
      <c r="B11" s="34" t="s">
        <v>52</v>
      </c>
      <c r="C11" s="19" t="s">
        <v>19</v>
      </c>
      <c r="D11" s="10" t="s">
        <v>12</v>
      </c>
      <c r="E11" s="20">
        <v>720</v>
      </c>
      <c r="F11" s="16">
        <v>63.921800000000005</v>
      </c>
      <c r="G11" s="17">
        <f t="shared" si="0"/>
        <v>46023.696000000004</v>
      </c>
      <c r="H11" s="58"/>
      <c r="I11" s="58"/>
      <c r="J11" s="58"/>
      <c r="K11" s="58"/>
    </row>
    <row r="12" spans="1:11" s="23" customFormat="1" ht="26.25" customHeight="1" x14ac:dyDescent="0.25">
      <c r="A12" s="18">
        <v>5</v>
      </c>
      <c r="B12" s="34" t="s">
        <v>53</v>
      </c>
      <c r="C12" s="19" t="s">
        <v>20</v>
      </c>
      <c r="D12" s="10" t="s">
        <v>12</v>
      </c>
      <c r="E12" s="20">
        <v>490</v>
      </c>
      <c r="F12" s="16">
        <v>59.74</v>
      </c>
      <c r="G12" s="17">
        <f t="shared" si="0"/>
        <v>29272.600000000002</v>
      </c>
      <c r="H12" s="58"/>
      <c r="I12" s="58"/>
      <c r="J12" s="58"/>
      <c r="K12" s="58"/>
    </row>
    <row r="13" spans="1:11" s="23" customFormat="1" ht="26.25" customHeight="1" x14ac:dyDescent="0.25">
      <c r="A13" s="18">
        <v>6</v>
      </c>
      <c r="B13" s="35" t="s">
        <v>56</v>
      </c>
      <c r="C13" s="19" t="s">
        <v>56</v>
      </c>
      <c r="D13" s="10" t="s">
        <v>15</v>
      </c>
      <c r="E13" s="20">
        <v>3</v>
      </c>
      <c r="F13" s="16">
        <v>95</v>
      </c>
      <c r="G13" s="17">
        <f t="shared" si="0"/>
        <v>285</v>
      </c>
      <c r="H13" s="58"/>
      <c r="I13" s="58"/>
      <c r="J13" s="58"/>
      <c r="K13" s="58"/>
    </row>
    <row r="14" spans="1:11" s="23" customFormat="1" ht="107.25" customHeight="1" x14ac:dyDescent="0.25">
      <c r="A14" s="18">
        <v>7</v>
      </c>
      <c r="B14" s="35" t="s">
        <v>23</v>
      </c>
      <c r="C14" s="19" t="s">
        <v>67</v>
      </c>
      <c r="D14" s="10" t="s">
        <v>12</v>
      </c>
      <c r="E14" s="20">
        <v>15</v>
      </c>
      <c r="F14" s="16">
        <v>27000</v>
      </c>
      <c r="G14" s="17">
        <f t="shared" si="0"/>
        <v>405000</v>
      </c>
      <c r="H14" s="58"/>
      <c r="I14" s="58"/>
      <c r="J14" s="58"/>
      <c r="K14" s="58"/>
    </row>
    <row r="15" spans="1:11" s="23" customFormat="1" ht="107.25" customHeight="1" x14ac:dyDescent="0.25">
      <c r="A15" s="18">
        <v>8</v>
      </c>
      <c r="B15" s="35" t="s">
        <v>22</v>
      </c>
      <c r="C15" s="19" t="s">
        <v>68</v>
      </c>
      <c r="D15" s="10" t="s">
        <v>12</v>
      </c>
      <c r="E15" s="20">
        <v>10</v>
      </c>
      <c r="F15" s="16">
        <v>27000</v>
      </c>
      <c r="G15" s="17">
        <f t="shared" si="0"/>
        <v>270000</v>
      </c>
      <c r="H15" s="58"/>
      <c r="I15" s="58"/>
      <c r="J15" s="58"/>
      <c r="K15" s="58"/>
    </row>
    <row r="16" spans="1:11" s="23" customFormat="1" ht="108" customHeight="1" x14ac:dyDescent="0.25">
      <c r="A16" s="18">
        <v>9</v>
      </c>
      <c r="B16" s="35" t="s">
        <v>21</v>
      </c>
      <c r="C16" s="19" t="s">
        <v>69</v>
      </c>
      <c r="D16" s="10" t="s">
        <v>12</v>
      </c>
      <c r="E16" s="20">
        <v>5</v>
      </c>
      <c r="F16" s="16">
        <v>27000</v>
      </c>
      <c r="G16" s="17">
        <f t="shared" si="0"/>
        <v>135000</v>
      </c>
      <c r="H16" s="58"/>
      <c r="I16" s="58"/>
      <c r="J16" s="58"/>
      <c r="K16" s="58"/>
    </row>
    <row r="17" spans="1:11" s="23" customFormat="1" ht="25.5" customHeight="1" x14ac:dyDescent="0.25">
      <c r="A17" s="18">
        <v>10</v>
      </c>
      <c r="B17" s="35" t="s">
        <v>24</v>
      </c>
      <c r="C17" s="19" t="s">
        <v>24</v>
      </c>
      <c r="D17" s="10" t="s">
        <v>25</v>
      </c>
      <c r="E17" s="20">
        <v>25</v>
      </c>
      <c r="F17" s="16">
        <v>958.72</v>
      </c>
      <c r="G17" s="17">
        <f t="shared" si="0"/>
        <v>23968</v>
      </c>
      <c r="H17" s="58"/>
      <c r="I17" s="58"/>
      <c r="J17" s="58"/>
      <c r="K17" s="58"/>
    </row>
    <row r="18" spans="1:11" s="23" customFormat="1" ht="29.25" customHeight="1" x14ac:dyDescent="0.25">
      <c r="A18" s="18">
        <v>11</v>
      </c>
      <c r="B18" s="33" t="s">
        <v>26</v>
      </c>
      <c r="C18" s="42" t="s">
        <v>26</v>
      </c>
      <c r="D18" s="12" t="s">
        <v>25</v>
      </c>
      <c r="E18" s="12">
        <v>400</v>
      </c>
      <c r="F18" s="9">
        <v>958.72</v>
      </c>
      <c r="G18" s="17">
        <f t="shared" si="0"/>
        <v>383488</v>
      </c>
      <c r="H18" s="58"/>
      <c r="I18" s="58"/>
      <c r="J18" s="60">
        <v>958</v>
      </c>
      <c r="K18" s="58"/>
    </row>
    <row r="19" spans="1:11" s="23" customFormat="1" ht="16.5" customHeight="1" x14ac:dyDescent="0.25">
      <c r="A19" s="18">
        <v>12</v>
      </c>
      <c r="B19" s="36" t="s">
        <v>57</v>
      </c>
      <c r="C19" s="37" t="s">
        <v>57</v>
      </c>
      <c r="D19" s="38" t="s">
        <v>12</v>
      </c>
      <c r="E19" s="39">
        <v>100</v>
      </c>
      <c r="F19" s="40">
        <v>235.4</v>
      </c>
      <c r="G19" s="17">
        <f t="shared" si="0"/>
        <v>23540</v>
      </c>
      <c r="H19" s="58"/>
      <c r="I19" s="58"/>
      <c r="J19" s="58"/>
      <c r="K19" s="58"/>
    </row>
    <row r="20" spans="1:11" s="23" customFormat="1" ht="15" customHeight="1" x14ac:dyDescent="0.25">
      <c r="A20" s="18">
        <v>13</v>
      </c>
      <c r="B20" s="36" t="s">
        <v>29</v>
      </c>
      <c r="C20" s="37" t="s">
        <v>29</v>
      </c>
      <c r="D20" s="38" t="s">
        <v>12</v>
      </c>
      <c r="E20" s="39">
        <v>400</v>
      </c>
      <c r="F20" s="40">
        <v>642</v>
      </c>
      <c r="G20" s="17">
        <f t="shared" si="0"/>
        <v>256800</v>
      </c>
      <c r="H20" s="58"/>
      <c r="I20" s="58"/>
      <c r="J20" s="58"/>
      <c r="K20" s="58"/>
    </row>
    <row r="21" spans="1:11" s="23" customFormat="1" ht="17.25" customHeight="1" x14ac:dyDescent="0.25">
      <c r="A21" s="18">
        <v>14</v>
      </c>
      <c r="B21" s="36" t="s">
        <v>27</v>
      </c>
      <c r="C21" s="37" t="s">
        <v>28</v>
      </c>
      <c r="D21" s="10" t="s">
        <v>15</v>
      </c>
      <c r="E21" s="39">
        <v>2</v>
      </c>
      <c r="F21" s="40">
        <v>25252</v>
      </c>
      <c r="G21" s="17">
        <f t="shared" si="0"/>
        <v>50504</v>
      </c>
      <c r="H21" s="58"/>
      <c r="I21" s="58"/>
      <c r="J21" s="58"/>
      <c r="K21" s="58"/>
    </row>
    <row r="22" spans="1:11" s="23" customFormat="1" ht="24.75" customHeight="1" x14ac:dyDescent="0.25">
      <c r="A22" s="18">
        <v>15</v>
      </c>
      <c r="B22" s="36" t="s">
        <v>30</v>
      </c>
      <c r="C22" s="37" t="s">
        <v>31</v>
      </c>
      <c r="D22" s="10" t="s">
        <v>15</v>
      </c>
      <c r="E22" s="39">
        <v>2</v>
      </c>
      <c r="F22" s="40">
        <v>25252</v>
      </c>
      <c r="G22" s="17">
        <f t="shared" si="0"/>
        <v>50504</v>
      </c>
      <c r="H22" s="58"/>
      <c r="I22" s="58"/>
      <c r="J22" s="58"/>
      <c r="K22" s="58"/>
    </row>
    <row r="23" spans="1:11" s="23" customFormat="1" ht="24.75" customHeight="1" x14ac:dyDescent="0.25">
      <c r="A23" s="18">
        <v>16</v>
      </c>
      <c r="B23" s="36" t="s">
        <v>32</v>
      </c>
      <c r="C23" s="37" t="s">
        <v>33</v>
      </c>
      <c r="D23" s="10" t="s">
        <v>15</v>
      </c>
      <c r="E23" s="39">
        <v>2</v>
      </c>
      <c r="F23" s="40">
        <v>25252</v>
      </c>
      <c r="G23" s="17">
        <f t="shared" si="0"/>
        <v>50504</v>
      </c>
      <c r="H23" s="58"/>
      <c r="I23" s="58"/>
      <c r="J23" s="58"/>
      <c r="K23" s="58"/>
    </row>
    <row r="24" spans="1:11" s="23" customFormat="1" ht="24.75" customHeight="1" x14ac:dyDescent="0.25">
      <c r="A24" s="18">
        <v>17</v>
      </c>
      <c r="B24" s="36" t="s">
        <v>34</v>
      </c>
      <c r="C24" s="37" t="s">
        <v>35</v>
      </c>
      <c r="D24" s="10" t="s">
        <v>15</v>
      </c>
      <c r="E24" s="39">
        <v>2</v>
      </c>
      <c r="F24" s="40">
        <v>25252</v>
      </c>
      <c r="G24" s="17">
        <f t="shared" si="0"/>
        <v>50504</v>
      </c>
      <c r="H24" s="58"/>
      <c r="I24" s="58"/>
      <c r="J24" s="58"/>
      <c r="K24" s="58"/>
    </row>
    <row r="25" spans="1:11" s="23" customFormat="1" ht="24.75" customHeight="1" x14ac:dyDescent="0.25">
      <c r="A25" s="18">
        <v>18</v>
      </c>
      <c r="B25" s="36" t="s">
        <v>36</v>
      </c>
      <c r="C25" s="37" t="s">
        <v>37</v>
      </c>
      <c r="D25" s="10" t="s">
        <v>15</v>
      </c>
      <c r="E25" s="39">
        <v>2</v>
      </c>
      <c r="F25" s="40">
        <v>25252</v>
      </c>
      <c r="G25" s="17">
        <f t="shared" si="0"/>
        <v>50504</v>
      </c>
      <c r="H25" s="58"/>
      <c r="I25" s="58"/>
      <c r="J25" s="58"/>
      <c r="K25" s="58"/>
    </row>
    <row r="26" spans="1:11" s="23" customFormat="1" ht="24.75" customHeight="1" x14ac:dyDescent="0.25">
      <c r="A26" s="18">
        <v>19</v>
      </c>
      <c r="B26" s="36" t="s">
        <v>38</v>
      </c>
      <c r="C26" s="37" t="s">
        <v>39</v>
      </c>
      <c r="D26" s="10" t="s">
        <v>15</v>
      </c>
      <c r="E26" s="39">
        <v>2</v>
      </c>
      <c r="F26" s="40">
        <v>25252</v>
      </c>
      <c r="G26" s="17">
        <f t="shared" si="0"/>
        <v>50504</v>
      </c>
      <c r="H26" s="58"/>
      <c r="I26" s="58"/>
      <c r="J26" s="58"/>
      <c r="K26" s="58"/>
    </row>
    <row r="27" spans="1:11" s="23" customFormat="1" ht="354.75" customHeight="1" x14ac:dyDescent="0.25">
      <c r="A27" s="18">
        <v>20</v>
      </c>
      <c r="B27" s="36" t="s">
        <v>70</v>
      </c>
      <c r="C27" s="37" t="s">
        <v>40</v>
      </c>
      <c r="D27" s="10" t="s">
        <v>15</v>
      </c>
      <c r="E27" s="39">
        <v>6</v>
      </c>
      <c r="F27" s="40">
        <v>1947.4</v>
      </c>
      <c r="G27" s="17">
        <f t="shared" si="0"/>
        <v>11684.400000000001</v>
      </c>
      <c r="H27" s="58"/>
      <c r="I27" s="58"/>
      <c r="J27" s="58"/>
      <c r="K27" s="58"/>
    </row>
    <row r="28" spans="1:11" s="23" customFormat="1" ht="353.25" customHeight="1" x14ac:dyDescent="0.25">
      <c r="A28" s="18">
        <v>21</v>
      </c>
      <c r="B28" s="36" t="s">
        <v>71</v>
      </c>
      <c r="C28" s="37" t="s">
        <v>41</v>
      </c>
      <c r="D28" s="10" t="s">
        <v>15</v>
      </c>
      <c r="E28" s="39">
        <v>20</v>
      </c>
      <c r="F28" s="40">
        <v>5136</v>
      </c>
      <c r="G28" s="17">
        <f t="shared" si="0"/>
        <v>102720</v>
      </c>
      <c r="H28" s="60">
        <v>4500</v>
      </c>
      <c r="I28" s="58"/>
      <c r="J28" s="58"/>
      <c r="K28" s="58"/>
    </row>
    <row r="29" spans="1:11" s="23" customFormat="1" ht="354.75" customHeight="1" x14ac:dyDescent="0.25">
      <c r="A29" s="18">
        <v>22</v>
      </c>
      <c r="B29" s="36" t="s">
        <v>72</v>
      </c>
      <c r="C29" s="37" t="s">
        <v>73</v>
      </c>
      <c r="D29" s="10" t="s">
        <v>15</v>
      </c>
      <c r="E29" s="39">
        <v>9</v>
      </c>
      <c r="F29" s="40">
        <v>4800</v>
      </c>
      <c r="G29" s="17">
        <f t="shared" si="0"/>
        <v>43200</v>
      </c>
      <c r="H29" s="60">
        <v>4500</v>
      </c>
      <c r="I29" s="63"/>
      <c r="J29" s="63"/>
      <c r="K29" s="58"/>
    </row>
    <row r="30" spans="1:11" s="23" customFormat="1" ht="25.5" customHeight="1" x14ac:dyDescent="0.25">
      <c r="A30" s="18">
        <v>23</v>
      </c>
      <c r="B30" s="36" t="s">
        <v>58</v>
      </c>
      <c r="C30" s="37" t="s">
        <v>58</v>
      </c>
      <c r="D30" s="38" t="s">
        <v>12</v>
      </c>
      <c r="E30" s="39">
        <v>320</v>
      </c>
      <c r="F30" s="40">
        <v>454.86</v>
      </c>
      <c r="G30" s="17">
        <f t="shared" si="0"/>
        <v>145555.20000000001</v>
      </c>
      <c r="H30" s="58"/>
      <c r="I30" s="58"/>
      <c r="J30" s="58"/>
      <c r="K30" s="58"/>
    </row>
    <row r="31" spans="1:11" s="23" customFormat="1" ht="16.5" customHeight="1" x14ac:dyDescent="0.25">
      <c r="A31" s="18">
        <v>24</v>
      </c>
      <c r="B31" s="36" t="s">
        <v>42</v>
      </c>
      <c r="C31" s="37" t="s">
        <v>42</v>
      </c>
      <c r="D31" s="38" t="s">
        <v>12</v>
      </c>
      <c r="E31" s="39">
        <v>700</v>
      </c>
      <c r="F31" s="40">
        <v>17</v>
      </c>
      <c r="G31" s="17">
        <f t="shared" si="0"/>
        <v>11900</v>
      </c>
      <c r="H31" s="58"/>
      <c r="I31" s="58"/>
      <c r="J31" s="58"/>
      <c r="K31" s="58"/>
    </row>
    <row r="32" spans="1:11" s="23" customFormat="1" ht="73.5" customHeight="1" x14ac:dyDescent="0.25">
      <c r="A32" s="18">
        <v>25</v>
      </c>
      <c r="B32" s="36" t="s">
        <v>59</v>
      </c>
      <c r="C32" s="37" t="s">
        <v>60</v>
      </c>
      <c r="D32" s="38" t="s">
        <v>12</v>
      </c>
      <c r="E32" s="39">
        <v>732</v>
      </c>
      <c r="F32" s="40">
        <v>266</v>
      </c>
      <c r="G32" s="17">
        <f t="shared" si="0"/>
        <v>194712</v>
      </c>
      <c r="H32" s="58"/>
      <c r="I32" s="58"/>
      <c r="J32" s="58"/>
      <c r="K32" s="58"/>
    </row>
    <row r="33" spans="1:11" s="23" customFormat="1" ht="27.75" customHeight="1" x14ac:dyDescent="0.25">
      <c r="A33" s="18">
        <v>26</v>
      </c>
      <c r="B33" s="36" t="s">
        <v>64</v>
      </c>
      <c r="C33" s="37" t="s">
        <v>65</v>
      </c>
      <c r="D33" s="38" t="s">
        <v>12</v>
      </c>
      <c r="E33" s="39">
        <v>25</v>
      </c>
      <c r="F33" s="40">
        <v>450</v>
      </c>
      <c r="G33" s="17">
        <f t="shared" si="0"/>
        <v>11250</v>
      </c>
      <c r="H33" s="58"/>
      <c r="I33" s="58"/>
      <c r="J33" s="58"/>
      <c r="K33" s="58"/>
    </row>
    <row r="34" spans="1:11" s="23" customFormat="1" ht="14.25" customHeight="1" x14ac:dyDescent="0.25">
      <c r="A34" s="18">
        <v>27</v>
      </c>
      <c r="B34" s="36" t="s">
        <v>44</v>
      </c>
      <c r="C34" s="37" t="s">
        <v>44</v>
      </c>
      <c r="D34" s="38" t="s">
        <v>12</v>
      </c>
      <c r="E34" s="39">
        <v>700</v>
      </c>
      <c r="F34" s="40">
        <v>79</v>
      </c>
      <c r="G34" s="17">
        <f t="shared" si="0"/>
        <v>55300</v>
      </c>
      <c r="H34" s="58"/>
      <c r="I34" s="58"/>
      <c r="J34" s="58"/>
      <c r="K34" s="58"/>
    </row>
    <row r="35" spans="1:11" s="23" customFormat="1" ht="14.25" customHeight="1" x14ac:dyDescent="0.25">
      <c r="A35" s="18">
        <v>28</v>
      </c>
      <c r="B35" s="36" t="s">
        <v>45</v>
      </c>
      <c r="C35" s="37" t="s">
        <v>45</v>
      </c>
      <c r="D35" s="38" t="s">
        <v>12</v>
      </c>
      <c r="E35" s="39">
        <v>330</v>
      </c>
      <c r="F35" s="40">
        <v>79</v>
      </c>
      <c r="G35" s="17">
        <f t="shared" si="0"/>
        <v>26070</v>
      </c>
      <c r="H35" s="58"/>
      <c r="I35" s="58"/>
      <c r="J35" s="58"/>
      <c r="K35" s="58"/>
    </row>
    <row r="36" spans="1:11" s="23" customFormat="1" ht="50.25" customHeight="1" x14ac:dyDescent="0.25">
      <c r="A36" s="18">
        <v>29</v>
      </c>
      <c r="B36" s="36" t="s">
        <v>46</v>
      </c>
      <c r="C36" s="37" t="s">
        <v>75</v>
      </c>
      <c r="D36" s="38" t="s">
        <v>12</v>
      </c>
      <c r="E36" s="39">
        <v>5</v>
      </c>
      <c r="F36" s="40">
        <v>12133.800000000001</v>
      </c>
      <c r="G36" s="17">
        <f t="shared" si="0"/>
        <v>60669.000000000007</v>
      </c>
      <c r="H36" s="58"/>
      <c r="I36" s="60">
        <v>10593</v>
      </c>
      <c r="J36" s="58"/>
      <c r="K36" s="58"/>
    </row>
    <row r="37" spans="1:11" s="23" customFormat="1" ht="27" customHeight="1" x14ac:dyDescent="0.25">
      <c r="A37" s="18">
        <v>30</v>
      </c>
      <c r="B37" s="36" t="s">
        <v>74</v>
      </c>
      <c r="C37" s="37" t="s">
        <v>74</v>
      </c>
      <c r="D37" s="10" t="s">
        <v>15</v>
      </c>
      <c r="E37" s="39">
        <v>5</v>
      </c>
      <c r="F37" s="40">
        <v>11850</v>
      </c>
      <c r="G37" s="17">
        <f t="shared" si="0"/>
        <v>59250</v>
      </c>
      <c r="H37" s="58"/>
      <c r="I37" s="58"/>
      <c r="J37" s="58"/>
      <c r="K37" s="58"/>
    </row>
    <row r="38" spans="1:11" s="23" customFormat="1" ht="84.75" customHeight="1" x14ac:dyDescent="0.25">
      <c r="A38" s="18">
        <v>31</v>
      </c>
      <c r="B38" s="36" t="s">
        <v>54</v>
      </c>
      <c r="C38" s="37" t="s">
        <v>55</v>
      </c>
      <c r="D38" s="38" t="s">
        <v>12</v>
      </c>
      <c r="E38" s="39">
        <v>2370</v>
      </c>
      <c r="F38" s="40">
        <v>640</v>
      </c>
      <c r="G38" s="17">
        <f t="shared" si="0"/>
        <v>1516800</v>
      </c>
      <c r="H38" s="58"/>
      <c r="I38" s="58"/>
      <c r="J38" s="58"/>
      <c r="K38" s="58"/>
    </row>
    <row r="39" spans="1:11" s="23" customFormat="1" ht="27" customHeight="1" x14ac:dyDescent="0.25">
      <c r="A39" s="18">
        <v>32</v>
      </c>
      <c r="B39" s="36" t="s">
        <v>47</v>
      </c>
      <c r="C39" s="37" t="s">
        <v>47</v>
      </c>
      <c r="D39" s="38" t="s">
        <v>12</v>
      </c>
      <c r="E39" s="39">
        <v>10</v>
      </c>
      <c r="F39" s="40">
        <v>1819</v>
      </c>
      <c r="G39" s="17">
        <f t="shared" si="0"/>
        <v>18190</v>
      </c>
      <c r="H39" s="58"/>
      <c r="I39" s="58"/>
      <c r="J39" s="58"/>
      <c r="K39" s="58"/>
    </row>
    <row r="40" spans="1:11" s="23" customFormat="1" ht="106.5" customHeight="1" x14ac:dyDescent="0.25">
      <c r="A40" s="18">
        <v>33</v>
      </c>
      <c r="B40" s="36" t="s">
        <v>78</v>
      </c>
      <c r="C40" s="37" t="s">
        <v>79</v>
      </c>
      <c r="D40" s="38" t="s">
        <v>15</v>
      </c>
      <c r="E40" s="39">
        <v>10</v>
      </c>
      <c r="F40" s="40">
        <v>106786</v>
      </c>
      <c r="G40" s="17">
        <f t="shared" si="0"/>
        <v>1067860</v>
      </c>
      <c r="H40" s="58"/>
      <c r="I40" s="58"/>
      <c r="J40" s="58"/>
      <c r="K40" s="60">
        <v>106786</v>
      </c>
    </row>
    <row r="41" spans="1:11" s="23" customFormat="1" ht="27" customHeight="1" x14ac:dyDescent="0.25">
      <c r="A41" s="18">
        <v>34</v>
      </c>
      <c r="B41" s="36" t="s">
        <v>76</v>
      </c>
      <c r="C41" s="37" t="s">
        <v>77</v>
      </c>
      <c r="D41" s="38" t="s">
        <v>15</v>
      </c>
      <c r="E41" s="39">
        <v>15</v>
      </c>
      <c r="F41" s="40">
        <v>5981.3</v>
      </c>
      <c r="G41" s="17">
        <f t="shared" si="0"/>
        <v>89719.5</v>
      </c>
      <c r="H41" s="58"/>
      <c r="I41" s="58"/>
      <c r="J41" s="58"/>
      <c r="K41" s="58"/>
    </row>
    <row r="42" spans="1:11" s="23" customFormat="1" ht="15" customHeight="1" x14ac:dyDescent="0.25">
      <c r="A42" s="18">
        <v>35</v>
      </c>
      <c r="B42" s="36" t="s">
        <v>48</v>
      </c>
      <c r="C42" s="37" t="s">
        <v>48</v>
      </c>
      <c r="D42" s="38" t="s">
        <v>12</v>
      </c>
      <c r="E42" s="39">
        <v>150</v>
      </c>
      <c r="F42" s="40">
        <v>273.92</v>
      </c>
      <c r="G42" s="17">
        <f t="shared" si="0"/>
        <v>41088</v>
      </c>
      <c r="H42" s="58"/>
      <c r="I42" s="58"/>
      <c r="J42" s="58"/>
      <c r="K42" s="58"/>
    </row>
    <row r="43" spans="1:11" s="23" customFormat="1" ht="15" customHeight="1" x14ac:dyDescent="0.25">
      <c r="A43" s="18">
        <v>36</v>
      </c>
      <c r="B43" s="36" t="s">
        <v>49</v>
      </c>
      <c r="C43" s="37" t="s">
        <v>49</v>
      </c>
      <c r="D43" s="38" t="s">
        <v>12</v>
      </c>
      <c r="E43" s="39">
        <v>520</v>
      </c>
      <c r="F43" s="40">
        <v>273.92</v>
      </c>
      <c r="G43" s="17">
        <f t="shared" si="0"/>
        <v>142438.39999999999</v>
      </c>
      <c r="H43" s="58"/>
      <c r="I43" s="58"/>
      <c r="J43" s="58"/>
      <c r="K43" s="58"/>
    </row>
    <row r="44" spans="1:11" s="23" customFormat="1" ht="15" customHeight="1" x14ac:dyDescent="0.25">
      <c r="A44" s="18">
        <v>37</v>
      </c>
      <c r="B44" s="36" t="s">
        <v>50</v>
      </c>
      <c r="C44" s="37" t="s">
        <v>50</v>
      </c>
      <c r="D44" s="38" t="s">
        <v>12</v>
      </c>
      <c r="E44" s="39">
        <v>280</v>
      </c>
      <c r="F44" s="40">
        <v>273.92</v>
      </c>
      <c r="G44" s="17">
        <f t="shared" si="0"/>
        <v>76697.600000000006</v>
      </c>
      <c r="H44" s="58"/>
      <c r="I44" s="58"/>
      <c r="J44" s="58"/>
      <c r="K44" s="58"/>
    </row>
    <row r="45" spans="1:11" s="23" customFormat="1" ht="15" customHeight="1" x14ac:dyDescent="0.25">
      <c r="A45" s="18">
        <v>38</v>
      </c>
      <c r="B45" s="36" t="s">
        <v>63</v>
      </c>
      <c r="C45" s="37" t="s">
        <v>63</v>
      </c>
      <c r="D45" s="38" t="s">
        <v>12</v>
      </c>
      <c r="E45" s="39">
        <v>100</v>
      </c>
      <c r="F45" s="40">
        <v>288.90000000000003</v>
      </c>
      <c r="G45" s="17">
        <f t="shared" si="0"/>
        <v>28890.000000000004</v>
      </c>
      <c r="H45" s="58"/>
      <c r="I45" s="58"/>
      <c r="J45" s="58"/>
      <c r="K45" s="58"/>
    </row>
    <row r="46" spans="1:11" s="23" customFormat="1" ht="27" customHeight="1" x14ac:dyDescent="0.25">
      <c r="A46" s="18">
        <v>39</v>
      </c>
      <c r="B46" s="36" t="s">
        <v>62</v>
      </c>
      <c r="C46" s="36" t="s">
        <v>62</v>
      </c>
      <c r="D46" s="38" t="s">
        <v>12</v>
      </c>
      <c r="E46" s="39">
        <v>50</v>
      </c>
      <c r="F46" s="40">
        <v>360</v>
      </c>
      <c r="G46" s="17">
        <f t="shared" si="0"/>
        <v>18000</v>
      </c>
      <c r="H46" s="58"/>
      <c r="I46" s="58"/>
      <c r="J46" s="58"/>
      <c r="K46" s="58"/>
    </row>
    <row r="47" spans="1:11" s="23" customFormat="1" ht="24.75" customHeight="1" x14ac:dyDescent="0.25">
      <c r="A47" s="18">
        <v>40</v>
      </c>
      <c r="B47" s="36" t="s">
        <v>61</v>
      </c>
      <c r="C47" s="37" t="s">
        <v>61</v>
      </c>
      <c r="D47" s="38" t="s">
        <v>12</v>
      </c>
      <c r="E47" s="39">
        <v>25</v>
      </c>
      <c r="F47" s="40">
        <v>1335.3600000000001</v>
      </c>
      <c r="G47" s="17">
        <f t="shared" si="0"/>
        <v>33384</v>
      </c>
      <c r="H47" s="58"/>
      <c r="I47" s="58"/>
      <c r="J47" s="58"/>
      <c r="K47" s="58"/>
    </row>
    <row r="48" spans="1:11" s="25" customFormat="1" ht="13.5" customHeight="1" x14ac:dyDescent="0.25">
      <c r="A48" s="24"/>
      <c r="B48" s="49" t="s">
        <v>43</v>
      </c>
      <c r="C48" s="8"/>
      <c r="D48" s="13"/>
      <c r="E48" s="30"/>
      <c r="F48" s="14"/>
      <c r="G48" s="2">
        <f>G6+G8</f>
        <v>6103979.3959999997</v>
      </c>
      <c r="H48" s="29"/>
      <c r="I48" s="29"/>
      <c r="J48" s="29"/>
      <c r="K48" s="29"/>
    </row>
    <row r="49" spans="1:11" ht="13.5" customHeight="1" x14ac:dyDescent="0.25">
      <c r="A49" s="26"/>
      <c r="B49" s="3"/>
      <c r="C49" s="3"/>
      <c r="D49" s="4"/>
      <c r="E49" s="31"/>
      <c r="F49" s="7"/>
      <c r="G49" s="5"/>
    </row>
    <row r="50" spans="1:11" x14ac:dyDescent="0.25">
      <c r="A50" s="51" t="s">
        <v>8</v>
      </c>
      <c r="B50" s="51"/>
      <c r="C50" s="51"/>
      <c r="D50" s="51"/>
      <c r="E50" s="51"/>
      <c r="F50" s="51"/>
      <c r="G50" s="51"/>
    </row>
    <row r="51" spans="1:11" s="27" customFormat="1" ht="36.75" customHeight="1" x14ac:dyDescent="0.25">
      <c r="A51" s="50" t="s">
        <v>10</v>
      </c>
      <c r="B51" s="50"/>
      <c r="C51" s="50"/>
      <c r="D51" s="50"/>
      <c r="E51" s="50"/>
      <c r="F51" s="50"/>
      <c r="G51" s="50"/>
      <c r="H51" s="59"/>
      <c r="I51" s="59"/>
      <c r="J51" s="59"/>
      <c r="K51" s="59"/>
    </row>
    <row r="53" spans="1:11" x14ac:dyDescent="0.2">
      <c r="A53" s="61" t="s">
        <v>85</v>
      </c>
      <c r="B53" s="61"/>
      <c r="C53" s="61"/>
      <c r="D53" s="61"/>
      <c r="E53" s="61"/>
      <c r="F53" s="62"/>
      <c r="G53" s="61" t="s">
        <v>86</v>
      </c>
    </row>
    <row r="54" spans="1:11" x14ac:dyDescent="0.2">
      <c r="A54" s="61"/>
      <c r="B54" s="61"/>
      <c r="C54" s="61"/>
      <c r="D54" s="61"/>
      <c r="E54" s="61"/>
      <c r="F54" s="62"/>
      <c r="G54" s="61"/>
    </row>
    <row r="55" spans="1:11" x14ac:dyDescent="0.2">
      <c r="A55" s="61" t="s">
        <v>87</v>
      </c>
      <c r="B55" s="61"/>
      <c r="C55" s="61"/>
      <c r="D55" s="61"/>
      <c r="E55" s="61"/>
      <c r="F55" s="62"/>
      <c r="G55" s="61" t="s">
        <v>88</v>
      </c>
    </row>
    <row r="56" spans="1:11" x14ac:dyDescent="0.2">
      <c r="A56" s="61"/>
      <c r="B56" s="61"/>
      <c r="C56" s="61"/>
      <c r="D56" s="61"/>
      <c r="E56" s="61"/>
      <c r="F56" s="62"/>
      <c r="G56" s="61"/>
    </row>
  </sheetData>
  <mergeCells count="5">
    <mergeCell ref="A51:G51"/>
    <mergeCell ref="A50:G50"/>
    <mergeCell ref="A4:G4"/>
    <mergeCell ref="A8:F8"/>
    <mergeCell ref="A6:F6"/>
  </mergeCells>
  <pageMargins left="0.19685039370078741" right="0.19685039370078741" top="0.39370078740157483" bottom="0.3937007874015748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2022-04-15T09:52:40Z</cp:lastPrinted>
  <dcterms:created xsi:type="dcterms:W3CDTF">2019-03-11T10:08:28Z</dcterms:created>
  <dcterms:modified xsi:type="dcterms:W3CDTF">2022-04-20T10:07:48Z</dcterms:modified>
</cp:coreProperties>
</file>