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Протокола 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МИ'!$A$1:$L$30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20" i="1" l="1"/>
  <c r="K21" i="1" s="1"/>
  <c r="I21" i="1"/>
  <c r="I16" i="1"/>
  <c r="I11" i="1"/>
  <c r="G12" i="1" l="1"/>
  <c r="G8" i="1"/>
  <c r="G18" i="1" l="1"/>
  <c r="G17" i="1"/>
  <c r="G20" i="1" l="1"/>
  <c r="G19" i="1" s="1"/>
  <c r="G7" i="1" l="1"/>
  <c r="G6" i="1" s="1"/>
  <c r="G21" i="1" s="1"/>
</calcChain>
</file>

<file path=xl/sharedStrings.xml><?xml version="1.0" encoding="utf-8"?>
<sst xmlns="http://schemas.openxmlformats.org/spreadsheetml/2006/main" count="61" uniqueCount="50">
  <si>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</si>
  <si>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</si>
  <si>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</si>
  <si>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</si>
  <si>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</si>
  <si>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</si>
  <si>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</si>
  <si>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</si>
  <si>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</si>
  <si>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</si>
  <si>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</si>
  <si>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</si>
  <si>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</si>
  <si>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Лекарственные препараты, изготовленных в аптеках</t>
  </si>
  <si>
    <t>Сумма закупа</t>
  </si>
  <si>
    <t>Лекарственные средства</t>
  </si>
  <si>
    <t>раствор для инъекций 1мг/мл 1 мл</t>
  </si>
  <si>
    <t>ампула</t>
  </si>
  <si>
    <t>Чистящий раствор (1000мл) на автоматический гематологический анализатор Sysmex</t>
  </si>
  <si>
    <t>Очищающий раствор для работы на автоматических гематологических анализаторах серии Sysmex (1000мл)</t>
  </si>
  <si>
    <t>Реагенты на гематологический анализатор  Sysmex XP-300</t>
  </si>
  <si>
    <t>Ларингоскоп одноразовый с комплектом клинков и рукояткой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</si>
  <si>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3 - 10шт. и № 4 - 10шт.</t>
  </si>
  <si>
    <t>комплект</t>
  </si>
  <si>
    <t>Лезвие хирургическое, съемное, одноразовое №22</t>
  </si>
  <si>
    <t>штука</t>
  </si>
  <si>
    <t>Лезвие хирургическое, съемное, одноразовое №23</t>
  </si>
  <si>
    <t>Марля медицинская отбеленная 30гр/м, в рулоне 1000 метр</t>
  </si>
  <si>
    <t>метр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</si>
  <si>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</si>
  <si>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</si>
  <si>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</si>
  <si>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Атропин</t>
  </si>
  <si>
    <t>Аммиак</t>
  </si>
  <si>
    <t>раствор для наружного применения 10 % 20 мл</t>
  </si>
  <si>
    <t>Урапидил</t>
  </si>
  <si>
    <t>раствор для внутривенного введения 5 мг/мл 5мл</t>
  </si>
  <si>
    <t>Уксусная кислота 5%, раствор 150,0 мл</t>
  </si>
  <si>
    <t>ТОО "Медицинский центр "Лекарь"</t>
  </si>
  <si>
    <t>ТОО "ГЕЛИКА" Цена</t>
  </si>
  <si>
    <t>ТОО "ГЕЛИКА" Сумма</t>
  </si>
  <si>
    <t>ТОО "Альянс" Цена</t>
  </si>
  <si>
    <t>ТОО "Альянс" Сумма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</si>
  <si>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</si>
  <si>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</si>
  <si>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</si>
  <si>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</si>
  <si>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Юрист</t>
  </si>
  <si>
    <t>Климова А.В.</t>
  </si>
  <si>
    <t>к протоколу 50 от 20.10.2022г.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</si>
</sst>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5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43" fontId="10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3" fontId="7" fillId="0" borderId="6" xfId="19" applyNumberFormat="1" applyFont="1" applyFill="1" applyBorder="1" applyAlignment="1">
      <alignment horizontal="center" vertical="center"/>
    </xf>
    <xf numFmtId="43" fontId="8" fillId="0" borderId="5" xfId="1" applyNumberFormat="1" applyFont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43" fontId="7" fillId="0" borderId="2" xfId="22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6" xfId="0" applyFont="1" applyFill="1" applyBorder="1" applyAlignment="1">
      <alignment vertical="top"/>
    </xf>
    <xf numFmtId="43" fontId="7" fillId="0" borderId="5" xfId="22" applyFont="1" applyBorder="1" applyAlignment="1">
      <alignment horizontal="right" vertical="center" wrapText="1"/>
    </xf>
    <xf numFmtId="43" fontId="8" fillId="0" borderId="5" xfId="22" applyFont="1" applyBorder="1" applyAlignment="1">
      <alignment horizontal="right" vertical="center" wrapText="1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Fill="1" applyBorder="1" applyAlignment="1">
      <alignment horizontal="right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7" fillId="0" borderId="6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43" fontId="11" fillId="0" borderId="2" xfId="22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3" fontId="7" fillId="0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2" borderId="2" xfId="22" applyFont="1" applyFill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zoomScaleSheetLayoutView="100" workbookViewId="0">
      <selection activeCell="B3" sqref="B3"/>
    </sheetView>
  </sheetViews>
  <sheetFormatPr defaultColWidth="8.85546875" defaultRowHeight="12" x14ac:dyDescent="0.25"/>
  <cols>
    <col min="1" max="1" width="6.42578125" style="16" customWidth="1"/>
    <col min="2" max="2" width="49.5703125" style="16" customWidth="1"/>
    <col min="3" max="3" width="49.7109375" style="16" customWidth="1"/>
    <col min="4" max="4" width="13.28515625" style="16" customWidth="1"/>
    <col min="5" max="5" width="15.42578125" style="22" customWidth="1"/>
    <col min="6" max="6" width="13.28515625" style="42" customWidth="1"/>
    <col min="7" max="12" width="17.85546875" style="16" customWidth="1"/>
    <col min="13" max="16384" width="8.85546875" style="16"/>
  </cols>
  <sheetData>
    <row r="1" spans="1:12" x14ac:dyDescent="0.25">
      <c r="E1" s="26" t="s">
        <v>0</v>
      </c>
    </row>
    <row r="2" spans="1:12" x14ac:dyDescent="0.25">
      <c r="E2" s="26" t="s">
        <v>49</v>
      </c>
    </row>
    <row r="4" spans="1:12" ht="15.75" customHeight="1" x14ac:dyDescent="0.25">
      <c r="A4" s="53" t="s">
        <v>1</v>
      </c>
      <c r="B4" s="53"/>
      <c r="C4" s="53"/>
      <c r="D4" s="53"/>
      <c r="E4" s="53"/>
      <c r="F4" s="53"/>
      <c r="G4" s="53"/>
    </row>
    <row r="5" spans="1:12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3" t="s">
        <v>5</v>
      </c>
      <c r="F5" s="43" t="s">
        <v>6</v>
      </c>
      <c r="G5" s="1" t="s">
        <v>7</v>
      </c>
      <c r="H5" s="1" t="s">
        <v>39</v>
      </c>
      <c r="I5" s="1" t="s">
        <v>40</v>
      </c>
      <c r="J5" s="1" t="s">
        <v>41</v>
      </c>
      <c r="K5" s="1" t="s">
        <v>42</v>
      </c>
      <c r="L5" s="1" t="s">
        <v>38</v>
      </c>
    </row>
    <row r="6" spans="1:12" ht="17.25" customHeight="1" x14ac:dyDescent="0.25">
      <c r="A6" s="55" t="s">
        <v>13</v>
      </c>
      <c r="B6" s="56"/>
      <c r="C6" s="56"/>
      <c r="D6" s="56"/>
      <c r="E6" s="56"/>
      <c r="F6" s="57"/>
      <c r="G6" s="38">
        <f>G7</f>
        <v>12150</v>
      </c>
      <c r="H6" s="37"/>
      <c r="I6" s="37"/>
      <c r="J6" s="37"/>
      <c r="K6" s="37"/>
      <c r="L6" s="37"/>
    </row>
    <row r="7" spans="1:12" ht="16.5" customHeight="1" x14ac:dyDescent="0.25">
      <c r="A7" s="1">
        <v>1</v>
      </c>
      <c r="B7" s="35" t="s">
        <v>37</v>
      </c>
      <c r="C7" s="35" t="s">
        <v>37</v>
      </c>
      <c r="D7" s="34" t="s">
        <v>12</v>
      </c>
      <c r="E7" s="36">
        <v>27</v>
      </c>
      <c r="F7" s="44">
        <v>450</v>
      </c>
      <c r="G7" s="37">
        <f>E7*F7</f>
        <v>12150</v>
      </c>
      <c r="H7" s="37"/>
      <c r="I7" s="37"/>
      <c r="J7" s="37"/>
      <c r="K7" s="37"/>
      <c r="L7" s="37"/>
    </row>
    <row r="8" spans="1:12" ht="16.5" customHeight="1" x14ac:dyDescent="0.25">
      <c r="A8" s="55" t="s">
        <v>15</v>
      </c>
      <c r="B8" s="56"/>
      <c r="C8" s="56"/>
      <c r="D8" s="56"/>
      <c r="E8" s="56"/>
      <c r="F8" s="57"/>
      <c r="G8" s="41">
        <f>SUM(G9:G11)</f>
        <v>306888.26</v>
      </c>
      <c r="H8" s="37"/>
      <c r="I8" s="37"/>
      <c r="J8" s="37"/>
      <c r="K8" s="37"/>
      <c r="L8" s="37"/>
    </row>
    <row r="9" spans="1:12" ht="16.5" customHeight="1" x14ac:dyDescent="0.25">
      <c r="A9" s="1">
        <v>2</v>
      </c>
      <c r="B9" s="35" t="s">
        <v>32</v>
      </c>
      <c r="C9" s="35" t="s">
        <v>16</v>
      </c>
      <c r="D9" s="34" t="s">
        <v>17</v>
      </c>
      <c r="E9" s="36">
        <v>750</v>
      </c>
      <c r="F9" s="44">
        <v>14.45</v>
      </c>
      <c r="G9" s="40">
        <v>10837.5</v>
      </c>
      <c r="H9" s="37"/>
      <c r="I9" s="37"/>
      <c r="J9" s="37"/>
      <c r="K9" s="37"/>
      <c r="L9" s="37"/>
    </row>
    <row r="10" spans="1:12" ht="16.5" customHeight="1" x14ac:dyDescent="0.25">
      <c r="A10" s="1">
        <v>3</v>
      </c>
      <c r="B10" s="35" t="s">
        <v>33</v>
      </c>
      <c r="C10" s="35" t="s">
        <v>34</v>
      </c>
      <c r="D10" s="34" t="s">
        <v>12</v>
      </c>
      <c r="E10" s="36">
        <v>36</v>
      </c>
      <c r="F10" s="44">
        <v>40.61</v>
      </c>
      <c r="G10" s="40">
        <v>1461.96</v>
      </c>
      <c r="H10" s="37"/>
      <c r="I10" s="37"/>
      <c r="J10" s="37"/>
      <c r="K10" s="37"/>
      <c r="L10" s="37"/>
    </row>
    <row r="11" spans="1:12" ht="15.75" customHeight="1" x14ac:dyDescent="0.25">
      <c r="A11" s="1">
        <v>4</v>
      </c>
      <c r="B11" s="35" t="s">
        <v>35</v>
      </c>
      <c r="C11" s="35" t="s">
        <v>36</v>
      </c>
      <c r="D11" s="34" t="s">
        <v>17</v>
      </c>
      <c r="E11" s="36">
        <v>440</v>
      </c>
      <c r="F11" s="44">
        <v>669.52</v>
      </c>
      <c r="G11" s="40">
        <v>294588.79999999999</v>
      </c>
      <c r="H11" s="63">
        <v>669</v>
      </c>
      <c r="I11" s="63">
        <f>H11*E11</f>
        <v>294360</v>
      </c>
      <c r="J11" s="37"/>
      <c r="K11" s="37"/>
      <c r="L11" s="37"/>
    </row>
    <row r="12" spans="1:12" ht="12.75" customHeight="1" x14ac:dyDescent="0.25">
      <c r="A12" s="54" t="s">
        <v>11</v>
      </c>
      <c r="B12" s="54"/>
      <c r="C12" s="54"/>
      <c r="D12" s="54"/>
      <c r="E12" s="54"/>
      <c r="F12" s="54"/>
      <c r="G12" s="33">
        <f>SUM(G13:G18)</f>
        <v>696534</v>
      </c>
      <c r="H12" s="37"/>
      <c r="I12" s="37"/>
      <c r="J12" s="37"/>
      <c r="K12" s="37"/>
      <c r="L12" s="37"/>
    </row>
    <row r="13" spans="1:12" s="17" customFormat="1" ht="59.25" customHeight="1" x14ac:dyDescent="0.25">
      <c r="A13" s="13">
        <v>5</v>
      </c>
      <c r="B13" s="27" t="s">
        <v>21</v>
      </c>
      <c r="C13" s="8" t="s">
        <v>22</v>
      </c>
      <c r="D13" s="9" t="s">
        <v>23</v>
      </c>
      <c r="E13" s="11">
        <v>20</v>
      </c>
      <c r="F13" s="45">
        <v>1500</v>
      </c>
      <c r="G13" s="12">
        <v>30000</v>
      </c>
      <c r="H13" s="61"/>
      <c r="I13" s="61"/>
      <c r="J13" s="61"/>
      <c r="K13" s="61"/>
      <c r="L13" s="61"/>
    </row>
    <row r="14" spans="1:12" s="17" customFormat="1" ht="15.75" customHeight="1" x14ac:dyDescent="0.25">
      <c r="A14" s="13">
        <v>6</v>
      </c>
      <c r="B14" s="28" t="s">
        <v>24</v>
      </c>
      <c r="C14" s="14" t="s">
        <v>24</v>
      </c>
      <c r="D14" s="7" t="s">
        <v>25</v>
      </c>
      <c r="E14" s="15">
        <v>700</v>
      </c>
      <c r="F14" s="46">
        <v>130</v>
      </c>
      <c r="G14" s="12">
        <v>91000</v>
      </c>
      <c r="H14" s="61"/>
      <c r="I14" s="61"/>
      <c r="J14" s="61"/>
      <c r="K14" s="61"/>
      <c r="L14" s="61"/>
    </row>
    <row r="15" spans="1:12" s="17" customFormat="1" ht="15" customHeight="1" x14ac:dyDescent="0.25">
      <c r="A15" s="13">
        <v>7</v>
      </c>
      <c r="B15" s="28" t="s">
        <v>26</v>
      </c>
      <c r="C15" s="14" t="s">
        <v>26</v>
      </c>
      <c r="D15" s="7" t="s">
        <v>25</v>
      </c>
      <c r="E15" s="15">
        <v>330</v>
      </c>
      <c r="F15" s="46">
        <v>130</v>
      </c>
      <c r="G15" s="12">
        <v>42900</v>
      </c>
      <c r="H15" s="61"/>
      <c r="I15" s="61"/>
      <c r="J15" s="61"/>
      <c r="K15" s="61"/>
      <c r="L15" s="61"/>
    </row>
    <row r="16" spans="1:12" s="17" customFormat="1" ht="15.75" customHeight="1" x14ac:dyDescent="0.25">
      <c r="A16" s="13">
        <v>8</v>
      </c>
      <c r="B16" s="28" t="s">
        <v>27</v>
      </c>
      <c r="C16" s="14" t="s">
        <v>27</v>
      </c>
      <c r="D16" s="7" t="s">
        <v>28</v>
      </c>
      <c r="E16" s="15">
        <v>4000</v>
      </c>
      <c r="F16" s="46">
        <v>122</v>
      </c>
      <c r="G16" s="12">
        <v>488000</v>
      </c>
      <c r="H16" s="64">
        <v>120</v>
      </c>
      <c r="I16" s="64">
        <f>H16*E16</f>
        <v>480000</v>
      </c>
      <c r="J16" s="61"/>
      <c r="K16" s="61"/>
      <c r="L16" s="61">
        <v>120.9</v>
      </c>
    </row>
    <row r="17" spans="1:12" s="17" customFormat="1" ht="26.25" customHeight="1" x14ac:dyDescent="0.25">
      <c r="A17" s="13">
        <v>9</v>
      </c>
      <c r="B17" s="29" t="s">
        <v>29</v>
      </c>
      <c r="C17" s="30" t="s">
        <v>29</v>
      </c>
      <c r="D17" s="31" t="s">
        <v>25</v>
      </c>
      <c r="E17" s="32">
        <v>25</v>
      </c>
      <c r="F17" s="47">
        <v>1335.3600000000001</v>
      </c>
      <c r="G17" s="12">
        <f t="shared" ref="G17" si="0">E17*F17</f>
        <v>33384</v>
      </c>
      <c r="H17" s="61"/>
      <c r="I17" s="61"/>
      <c r="J17" s="61"/>
      <c r="K17" s="61"/>
      <c r="L17" s="61"/>
    </row>
    <row r="18" spans="1:12" s="17" customFormat="1" ht="25.5" customHeight="1" x14ac:dyDescent="0.25">
      <c r="A18" s="13">
        <v>10</v>
      </c>
      <c r="B18" s="29" t="s">
        <v>30</v>
      </c>
      <c r="C18" s="29" t="s">
        <v>31</v>
      </c>
      <c r="D18" s="31" t="s">
        <v>25</v>
      </c>
      <c r="E18" s="32">
        <v>25</v>
      </c>
      <c r="F18" s="47">
        <v>450</v>
      </c>
      <c r="G18" s="12">
        <f>E18*F18</f>
        <v>11250</v>
      </c>
      <c r="H18" s="61"/>
      <c r="I18" s="61"/>
      <c r="J18" s="61"/>
      <c r="K18" s="61"/>
      <c r="L18" s="61"/>
    </row>
    <row r="19" spans="1:12" s="17" customFormat="1" ht="16.5" customHeight="1" x14ac:dyDescent="0.25">
      <c r="A19" s="58" t="s">
        <v>20</v>
      </c>
      <c r="B19" s="59"/>
      <c r="C19" s="59"/>
      <c r="D19" s="59"/>
      <c r="E19" s="59"/>
      <c r="F19" s="60"/>
      <c r="G19" s="50">
        <f>G20</f>
        <v>50878.5</v>
      </c>
      <c r="H19" s="61"/>
      <c r="I19" s="61"/>
      <c r="J19" s="61"/>
      <c r="K19" s="61"/>
      <c r="L19" s="61"/>
    </row>
    <row r="20" spans="1:12" s="17" customFormat="1" ht="26.25" customHeight="1" x14ac:dyDescent="0.25">
      <c r="A20" s="13">
        <v>11</v>
      </c>
      <c r="B20" s="30" t="s">
        <v>18</v>
      </c>
      <c r="C20" s="30" t="s">
        <v>19</v>
      </c>
      <c r="D20" s="31" t="s">
        <v>12</v>
      </c>
      <c r="E20" s="32">
        <v>3</v>
      </c>
      <c r="F20" s="47">
        <v>16959.5</v>
      </c>
      <c r="G20" s="12">
        <f>E20*F20</f>
        <v>50878.5</v>
      </c>
      <c r="H20" s="61"/>
      <c r="I20" s="61"/>
      <c r="J20" s="61">
        <v>16900</v>
      </c>
      <c r="K20" s="61">
        <f>J20*E20</f>
        <v>50700</v>
      </c>
      <c r="L20" s="61"/>
    </row>
    <row r="21" spans="1:12" s="19" customFormat="1" ht="13.5" customHeight="1" x14ac:dyDescent="0.25">
      <c r="A21" s="18"/>
      <c r="B21" s="39" t="s">
        <v>14</v>
      </c>
      <c r="C21" s="6"/>
      <c r="D21" s="10"/>
      <c r="E21" s="24"/>
      <c r="F21" s="48"/>
      <c r="G21" s="2">
        <f>G6+G8+G12+G19</f>
        <v>1066450.76</v>
      </c>
      <c r="H21" s="18"/>
      <c r="I21" s="62">
        <f>SUM(I6:I20)</f>
        <v>774360</v>
      </c>
      <c r="J21" s="18"/>
      <c r="K21" s="62">
        <f>SUM(K6:K20)</f>
        <v>50700</v>
      </c>
      <c r="L21" s="18"/>
    </row>
    <row r="22" spans="1:12" ht="13.5" customHeight="1" x14ac:dyDescent="0.25">
      <c r="A22" s="20"/>
      <c r="B22" s="3"/>
      <c r="C22" s="3"/>
      <c r="D22" s="4"/>
      <c r="E22" s="25"/>
      <c r="F22" s="49"/>
      <c r="G22" s="5"/>
    </row>
    <row r="23" spans="1:12" x14ac:dyDescent="0.25">
      <c r="A23" s="52" t="s">
        <v>8</v>
      </c>
      <c r="B23" s="52"/>
      <c r="C23" s="52"/>
      <c r="D23" s="52"/>
      <c r="E23" s="52"/>
      <c r="F23" s="52"/>
      <c r="G23" s="52"/>
    </row>
    <row r="24" spans="1:12" s="21" customFormat="1" ht="36.75" customHeight="1" x14ac:dyDescent="0.25">
      <c r="A24" s="51" t="s">
        <v>10</v>
      </c>
      <c r="B24" s="51"/>
      <c r="C24" s="51"/>
      <c r="D24" s="51"/>
      <c r="E24" s="51"/>
      <c r="F24" s="51"/>
      <c r="G24" s="51"/>
    </row>
    <row r="26" spans="1:12" x14ac:dyDescent="0.25">
      <c r="A26" s="16" t="s">
        <v>43</v>
      </c>
      <c r="G26" s="16" t="s">
        <v>44</v>
      </c>
    </row>
    <row r="28" spans="1:12" x14ac:dyDescent="0.25">
      <c r="A28" s="16" t="s">
        <v>45</v>
      </c>
      <c r="G28" s="16" t="s">
        <v>46</v>
      </c>
    </row>
    <row r="30" spans="1:12" x14ac:dyDescent="0.25">
      <c r="A30" s="16" t="s">
        <v>47</v>
      </c>
      <c r="G30" s="16" t="s">
        <v>48</v>
      </c>
    </row>
  </sheetData>
  <mergeCells count="7">
    <mergeCell ref="A24:G24"/>
    <mergeCell ref="A23:G23"/>
    <mergeCell ref="A4:G4"/>
    <mergeCell ref="A12:F12"/>
    <mergeCell ref="A6:F6"/>
    <mergeCell ref="A8:F8"/>
    <mergeCell ref="A19:F19"/>
  </mergeCells>
  <pageMargins left="0.19685039370078741" right="0.19685039370078741" top="0.15748031496062992" bottom="0.15748031496062992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2022-10-20T11:32:43Z</cp:lastPrinted>
  <dcterms:created xsi:type="dcterms:W3CDTF">2019-03-11T10:08:28Z</dcterms:created>
  <dcterms:modified xsi:type="dcterms:W3CDTF">2022-10-20T11:32:55Z</dcterms:modified>
</cp:coreProperties>
</file>