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ИМН'!$A$1:$Q$26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P17" i="1" l="1"/>
  <c r="M17" i="1"/>
  <c r="J17" i="1"/>
  <c r="M16" i="1" l="1"/>
  <c r="J14" i="1"/>
  <c r="P11" i="1"/>
  <c r="M7" i="1"/>
  <c r="G9" i="1" l="1"/>
  <c r="G7" i="1"/>
  <c r="G8" i="1" l="1"/>
  <c r="G12" i="1" l="1"/>
  <c r="G11" i="1"/>
  <c r="G13" i="1"/>
  <c r="G16" i="1" l="1"/>
  <c r="G15" i="1" l="1"/>
  <c r="G14" i="1"/>
  <c r="G10" i="1" l="1"/>
  <c r="G17" i="1" s="1"/>
</calcChain>
</file>

<file path=xl/sharedStrings.xml><?xml version="1.0" encoding="utf-8"?>
<sst xmlns="http://schemas.openxmlformats.org/spreadsheetml/2006/main" count="61" uniqueCount="49">
  <si>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</si>
  <si>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</si>
  <si>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</si>
  <si>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</si>
  <si>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</si>
  <si>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</si>
  <si>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</si>
  <si>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</si>
  <si>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</si>
  <si>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</si>
  <si>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</si>
  <si>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</si>
  <si>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</si>
  <si>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Перчатки диагностические нитриловые текстурированные неопудренные нестерильные размерами: 7-8 (M)</t>
  </si>
  <si>
    <t>пар</t>
  </si>
  <si>
    <t>Сетка полипропилен, одноразовый, 15х15</t>
  </si>
  <si>
    <t xml:space="preserve">Система для инфузомата </t>
  </si>
  <si>
    <t xml:space="preserve">Для энтерального питания с унивирсальным адаптером, инвертированным безопасным Y-портом, инвертированнымконнектором Люэр лок и ступенчатым адаптером Длина, см40 </t>
  </si>
  <si>
    <t>Стент</t>
  </si>
  <si>
    <t xml:space="preserve">Мочеточниковый стент - изготовлен из полиуретана белого цвета. Рентгеноконтрастный. Разметка в сантиметрах по всей длине. Закругленные концы стента типа Пигтейл с обеих сторон, проксимальный завиток с атравматичным наконечником открытого типа. Дистальный завиток с ретракционной нитью.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8 Ch. Длина 26см.  Толкатель - изготовлен из полиуретана зеленого цвета длиной 45см, 90см для уретерореноскопии.  Гибкая струна-проводник с изменяемой степенью жесткости, изготовлена из нержавеющей стали с тефлоновым покрытием. Длина 150см. - для стентов открытого типа. Два пластиковых зажима. Карта пациента. Продолжительность использования установленного стента до 1 месяца. Стерильно, для одноразового использования. Не содержит латекса. Поставляется в собранном виде.        
</t>
  </si>
  <si>
    <t>Мочеточниковый стент - изготовлен из полиуретана голубого цвета. Разметка в сантиметрах по всей длине. Закругленные концы стента типа Пигтейл с обеих сторон, проксимальный завиток с атравматичным наконечником закрытого типа.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6 Ch. Длина 26см. Толкатель - изготовлен из прозрачного полиуретана длиной 45см.  . Усиленная струна-проводник из нержавеющей стали с тефлоновым покрытием, длиной 100см. Продолжительность использования установленного стента до 1 месяца.Стерильно, для одноразового использования. Не содержит латекса. Поставляется в собранном виде.</t>
  </si>
  <si>
    <t xml:space="preserve">Стетоскоп двусторонний с кольцом </t>
  </si>
  <si>
    <t>Катетр Фолея  2 ходовой  № 22, цилиндрический 22 Ch,баллон 30-50мл,2 отверствия,длина 40 см</t>
  </si>
  <si>
    <t>для печати УЗИ снимков в видеопринтерах SONY,  размером 110мм х 20м , высококачественная, матовая, формата А6</t>
  </si>
  <si>
    <t xml:space="preserve">Термобумага для печати УЗИ снимков в видеопринтерах SONY, рулонная </t>
  </si>
  <si>
    <t>Канюля внутривенная с катетером и клапаном для инъекций)  размер 18G</t>
  </si>
  <si>
    <t>штук</t>
  </si>
  <si>
    <t>Нейтральный электрод для взрослых,с массой тела &gt;15кг. 100шт.</t>
  </si>
  <si>
    <t>Нейтральный электрод пациента,двухсекционный,на самоклеящейся основе. Нейтральный электрод для взрослых с массой тела &gt;15кг. 100шт в упаковке.</t>
  </si>
  <si>
    <t>уп</t>
  </si>
  <si>
    <t>рулон</t>
  </si>
  <si>
    <t>ТОО "Сфера-ПВЛ"</t>
  </si>
  <si>
    <t>ТОО "Unicom.DR"</t>
  </si>
  <si>
    <t>ТОО "MedicalActiveGroup"</t>
  </si>
  <si>
    <t>к протоколу 50 от 22.06.2021г.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</si>
  <si>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</si>
  <si>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</si>
  <si>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</si>
  <si>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</si>
  <si>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</si>
  <si>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</si>
  <si>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"Альянс" Цена</t>
  </si>
  <si>
    <t>ТОО «MEDICAL MARKETING GROUP KZ (МЕДИКАЛ МАРКЕТИНГ ГРУПП КЗ)» Цена</t>
  </si>
  <si>
    <t>ТОО «MEDICAL MARKETING GROUP KZ (МЕДИКАЛ МАРКЕТИНГ ГРУПП КЗ)» Сумма</t>
  </si>
  <si>
    <t>ТОО "Эко-фарм" Цена</t>
  </si>
  <si>
    <t xml:space="preserve"> ТОО "Эко-фарм" Сумма</t>
  </si>
  <si>
    <t>ТОО "Region16" Цена</t>
  </si>
  <si>
    <t>ТОО "Region16" Сумма</t>
  </si>
  <si>
    <t>На основании п. 542 Постановления Правительства Республики Казахстан от 30 октября 2009 года №1729 «Об утверждении Правил организации и проведения закупа лекарственных средств и медицинских изделий, фармацевтических услуг», лот признан недействительным.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</si>
</sst>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7" fillId="0" borderId="5" xfId="23" applyFont="1" applyBorder="1" applyAlignment="1">
      <alignment horizontal="righ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10" fillId="0" borderId="3" xfId="23" applyFont="1" applyFill="1" applyBorder="1" applyAlignment="1">
      <alignment horizontal="center" vertical="center" wrapText="1"/>
    </xf>
    <xf numFmtId="43" fontId="10" fillId="0" borderId="4" xfId="23" applyFont="1" applyFill="1" applyBorder="1" applyAlignment="1">
      <alignment horizontal="center" vertical="center" wrapText="1"/>
    </xf>
    <xf numFmtId="43" fontId="10" fillId="0" borderId="5" xfId="23" applyFont="1" applyFill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view="pageBreakPreview" zoomScale="70" zoomScaleSheetLayoutView="70" workbookViewId="0">
      <selection activeCell="G17" sqref="G17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8" width="17.7109375" style="1" customWidth="1"/>
    <col min="9" max="10" width="18" style="1" customWidth="1"/>
    <col min="11" max="11" width="17.7109375" style="1" customWidth="1"/>
    <col min="12" max="13" width="17.42578125" style="1" customWidth="1"/>
    <col min="14" max="16" width="17.85546875" style="1" customWidth="1"/>
    <col min="17" max="17" width="17.140625" style="1" customWidth="1"/>
    <col min="18" max="16384" width="8.85546875" style="1"/>
  </cols>
  <sheetData>
    <row r="1" spans="1:17" x14ac:dyDescent="0.25">
      <c r="E1" s="1" t="s">
        <v>0</v>
      </c>
    </row>
    <row r="2" spans="1:17" x14ac:dyDescent="0.25">
      <c r="E2" s="1" t="s">
        <v>34</v>
      </c>
    </row>
    <row r="4" spans="1:17" ht="15.75" customHeight="1" x14ac:dyDescent="0.25">
      <c r="A4" s="39" t="s">
        <v>1</v>
      </c>
      <c r="B4" s="39"/>
      <c r="C4" s="39"/>
      <c r="D4" s="39"/>
      <c r="E4" s="39"/>
      <c r="F4" s="39"/>
      <c r="G4" s="39"/>
    </row>
    <row r="5" spans="1:17" ht="109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  <c r="H5" s="2" t="s">
        <v>41</v>
      </c>
      <c r="I5" s="2" t="s">
        <v>42</v>
      </c>
      <c r="J5" s="2" t="s">
        <v>43</v>
      </c>
      <c r="K5" s="2" t="s">
        <v>31</v>
      </c>
      <c r="L5" s="2" t="s">
        <v>44</v>
      </c>
      <c r="M5" s="2" t="s">
        <v>45</v>
      </c>
      <c r="N5" s="2" t="s">
        <v>32</v>
      </c>
      <c r="O5" s="2" t="s">
        <v>46</v>
      </c>
      <c r="P5" s="2" t="s">
        <v>47</v>
      </c>
      <c r="Q5" s="2" t="s">
        <v>33</v>
      </c>
    </row>
    <row r="6" spans="1:17" s="3" customFormat="1" ht="17.25" customHeight="1" x14ac:dyDescent="0.25">
      <c r="A6" s="40" t="s">
        <v>12</v>
      </c>
      <c r="B6" s="41"/>
      <c r="C6" s="41"/>
      <c r="D6" s="41"/>
      <c r="E6" s="41"/>
      <c r="F6" s="41"/>
      <c r="G6" s="42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s="3" customFormat="1" ht="31.15" customHeight="1" x14ac:dyDescent="0.25">
      <c r="A7" s="2">
        <v>1</v>
      </c>
      <c r="B7" s="31" t="s">
        <v>25</v>
      </c>
      <c r="C7" s="31" t="s">
        <v>25</v>
      </c>
      <c r="D7" s="33" t="s">
        <v>26</v>
      </c>
      <c r="E7" s="34">
        <v>500</v>
      </c>
      <c r="F7" s="32">
        <v>192</v>
      </c>
      <c r="G7" s="20">
        <f t="shared" ref="G7:G10" si="0">E7*F7</f>
        <v>96000</v>
      </c>
      <c r="H7" s="43">
        <v>70</v>
      </c>
      <c r="I7" s="43"/>
      <c r="J7" s="43"/>
      <c r="K7" s="43"/>
      <c r="L7" s="44">
        <v>69</v>
      </c>
      <c r="M7" s="44">
        <f>E7*L7</f>
        <v>34500</v>
      </c>
      <c r="N7" s="43"/>
      <c r="O7" s="43"/>
      <c r="P7" s="43"/>
      <c r="Q7" s="43">
        <v>155</v>
      </c>
    </row>
    <row r="8" spans="1:17" s="3" customFormat="1" ht="30" customHeight="1" x14ac:dyDescent="0.25">
      <c r="A8" s="2">
        <v>2</v>
      </c>
      <c r="B8" s="31" t="s">
        <v>22</v>
      </c>
      <c r="C8" s="31" t="s">
        <v>22</v>
      </c>
      <c r="D8" s="33" t="s">
        <v>26</v>
      </c>
      <c r="E8" s="30">
        <v>150</v>
      </c>
      <c r="F8" s="32">
        <v>500</v>
      </c>
      <c r="G8" s="20">
        <f t="shared" si="0"/>
        <v>75000</v>
      </c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s="3" customFormat="1" ht="52.15" customHeight="1" x14ac:dyDescent="0.25">
      <c r="A9" s="2">
        <v>3</v>
      </c>
      <c r="B9" s="31" t="s">
        <v>27</v>
      </c>
      <c r="C9" s="31" t="s">
        <v>28</v>
      </c>
      <c r="D9" s="30" t="s">
        <v>29</v>
      </c>
      <c r="E9" s="30">
        <v>3</v>
      </c>
      <c r="F9" s="35">
        <v>143000</v>
      </c>
      <c r="G9" s="20">
        <f t="shared" si="0"/>
        <v>429000</v>
      </c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s="3" customFormat="1" ht="35.450000000000003" customHeight="1" x14ac:dyDescent="0.25">
      <c r="A10" s="2">
        <v>4</v>
      </c>
      <c r="B10" s="19" t="s">
        <v>13</v>
      </c>
      <c r="C10" s="19" t="s">
        <v>13</v>
      </c>
      <c r="D10" s="16" t="s">
        <v>14</v>
      </c>
      <c r="E10" s="16">
        <v>11000</v>
      </c>
      <c r="F10" s="17">
        <v>84.52</v>
      </c>
      <c r="G10" s="20">
        <f t="shared" si="0"/>
        <v>929720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s="3" customFormat="1" ht="18.600000000000001" customHeight="1" x14ac:dyDescent="0.25">
      <c r="A11" s="2">
        <v>5</v>
      </c>
      <c r="B11" s="19" t="s">
        <v>15</v>
      </c>
      <c r="C11" s="19" t="s">
        <v>15</v>
      </c>
      <c r="D11" s="33" t="s">
        <v>26</v>
      </c>
      <c r="E11" s="18">
        <v>5</v>
      </c>
      <c r="F11" s="25">
        <v>16000</v>
      </c>
      <c r="G11" s="20">
        <f t="shared" ref="G11:G16" si="1">E11*F11</f>
        <v>80000</v>
      </c>
      <c r="H11" s="43"/>
      <c r="I11" s="43"/>
      <c r="J11" s="43"/>
      <c r="K11" s="43">
        <v>15600</v>
      </c>
      <c r="L11" s="43"/>
      <c r="M11" s="43"/>
      <c r="N11" s="43">
        <v>14539.2</v>
      </c>
      <c r="O11" s="44">
        <v>12500</v>
      </c>
      <c r="P11" s="44">
        <f>E11*O11</f>
        <v>62500</v>
      </c>
      <c r="Q11" s="43"/>
    </row>
    <row r="12" spans="1:17" s="3" customFormat="1" ht="61.15" customHeight="1" x14ac:dyDescent="0.25">
      <c r="A12" s="2">
        <v>6</v>
      </c>
      <c r="B12" s="19" t="s">
        <v>16</v>
      </c>
      <c r="C12" s="19" t="s">
        <v>17</v>
      </c>
      <c r="D12" s="33" t="s">
        <v>26</v>
      </c>
      <c r="E12" s="18">
        <v>60</v>
      </c>
      <c r="F12" s="25">
        <v>1805</v>
      </c>
      <c r="G12" s="20">
        <f t="shared" si="1"/>
        <v>108300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s="3" customFormat="1" ht="292.5" customHeight="1" x14ac:dyDescent="0.25">
      <c r="A13" s="2">
        <v>7</v>
      </c>
      <c r="B13" s="26" t="s">
        <v>18</v>
      </c>
      <c r="C13" s="26" t="s">
        <v>19</v>
      </c>
      <c r="D13" s="33" t="s">
        <v>26</v>
      </c>
      <c r="E13" s="27">
        <v>10</v>
      </c>
      <c r="F13" s="29">
        <v>17700</v>
      </c>
      <c r="G13" s="20">
        <f t="shared" si="1"/>
        <v>177000</v>
      </c>
      <c r="H13" s="46" t="s">
        <v>48</v>
      </c>
      <c r="I13" s="47"/>
      <c r="J13" s="47"/>
      <c r="K13" s="47"/>
      <c r="L13" s="47"/>
      <c r="M13" s="47"/>
      <c r="N13" s="47"/>
      <c r="O13" s="47"/>
      <c r="P13" s="47"/>
      <c r="Q13" s="48"/>
    </row>
    <row r="14" spans="1:17" s="3" customFormat="1" ht="220.9" customHeight="1" x14ac:dyDescent="0.25">
      <c r="A14" s="2">
        <v>8</v>
      </c>
      <c r="B14" s="26" t="s">
        <v>18</v>
      </c>
      <c r="C14" s="26" t="s">
        <v>20</v>
      </c>
      <c r="D14" s="33" t="s">
        <v>26</v>
      </c>
      <c r="E14" s="27">
        <v>10</v>
      </c>
      <c r="F14" s="29">
        <v>17700</v>
      </c>
      <c r="G14" s="20">
        <f t="shared" si="1"/>
        <v>177000</v>
      </c>
      <c r="H14" s="43"/>
      <c r="I14" s="45">
        <v>16100</v>
      </c>
      <c r="J14" s="45">
        <f>E14*I14</f>
        <v>161000</v>
      </c>
      <c r="K14" s="43"/>
      <c r="L14" s="43"/>
      <c r="M14" s="43"/>
      <c r="N14" s="43"/>
      <c r="O14" s="43"/>
      <c r="P14" s="43"/>
      <c r="Q14" s="43"/>
    </row>
    <row r="15" spans="1:17" s="3" customFormat="1" ht="19.899999999999999" customHeight="1" x14ac:dyDescent="0.25">
      <c r="A15" s="2">
        <v>9</v>
      </c>
      <c r="B15" s="26" t="s">
        <v>21</v>
      </c>
      <c r="C15" s="26" t="s">
        <v>21</v>
      </c>
      <c r="D15" s="33" t="s">
        <v>26</v>
      </c>
      <c r="E15" s="27">
        <v>5</v>
      </c>
      <c r="F15" s="29">
        <v>7300</v>
      </c>
      <c r="G15" s="20">
        <f t="shared" si="1"/>
        <v>36500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s="3" customFormat="1" ht="47.45" customHeight="1" x14ac:dyDescent="0.25">
      <c r="A16" s="2">
        <v>10</v>
      </c>
      <c r="B16" s="28" t="s">
        <v>24</v>
      </c>
      <c r="C16" s="28" t="s">
        <v>23</v>
      </c>
      <c r="D16" s="27" t="s">
        <v>30</v>
      </c>
      <c r="E16" s="27">
        <v>10</v>
      </c>
      <c r="F16" s="29">
        <v>4500</v>
      </c>
      <c r="G16" s="20">
        <f t="shared" si="1"/>
        <v>45000</v>
      </c>
      <c r="H16" s="43"/>
      <c r="I16" s="43"/>
      <c r="J16" s="43"/>
      <c r="K16" s="43"/>
      <c r="L16" s="44">
        <v>2950</v>
      </c>
      <c r="M16" s="44">
        <f>E16*L16</f>
        <v>29500</v>
      </c>
      <c r="N16" s="43"/>
      <c r="O16" s="43">
        <v>4499</v>
      </c>
      <c r="P16" s="43"/>
      <c r="Q16" s="43"/>
    </row>
    <row r="17" spans="1:17" s="8" customFormat="1" ht="19.5" customHeight="1" x14ac:dyDescent="0.25">
      <c r="A17" s="4"/>
      <c r="B17" s="5" t="s">
        <v>10</v>
      </c>
      <c r="C17" s="5"/>
      <c r="D17" s="6"/>
      <c r="E17" s="15"/>
      <c r="F17" s="22"/>
      <c r="G17" s="7">
        <f>SUM(G7:G16)</f>
        <v>2153520</v>
      </c>
      <c r="H17" s="4"/>
      <c r="I17" s="4"/>
      <c r="J17" s="49">
        <f>J14</f>
        <v>161000</v>
      </c>
      <c r="K17" s="4"/>
      <c r="L17" s="4"/>
      <c r="M17" s="49">
        <f>M7+M16</f>
        <v>64000</v>
      </c>
      <c r="N17" s="4"/>
      <c r="O17" s="4"/>
      <c r="P17" s="49">
        <f>P11</f>
        <v>62500</v>
      </c>
      <c r="Q17" s="4"/>
    </row>
    <row r="18" spans="1:17" ht="26.45" customHeight="1" x14ac:dyDescent="0.25">
      <c r="A18" s="9"/>
      <c r="B18" s="10"/>
      <c r="C18" s="10"/>
      <c r="D18" s="11"/>
      <c r="E18" s="12"/>
      <c r="F18" s="23"/>
      <c r="G18" s="13"/>
    </row>
    <row r="19" spans="1:17" x14ac:dyDescent="0.25">
      <c r="A19" s="38" t="s">
        <v>8</v>
      </c>
      <c r="B19" s="38"/>
      <c r="C19" s="38"/>
      <c r="D19" s="38"/>
      <c r="E19" s="38"/>
      <c r="F19" s="38"/>
      <c r="G19" s="38"/>
    </row>
    <row r="20" spans="1:17" s="14" customFormat="1" ht="53.25" customHeight="1" x14ac:dyDescent="0.25">
      <c r="A20" s="37" t="s">
        <v>11</v>
      </c>
      <c r="B20" s="37"/>
      <c r="C20" s="37"/>
      <c r="D20" s="37"/>
      <c r="E20" s="37"/>
      <c r="F20" s="37"/>
      <c r="G20" s="37"/>
    </row>
    <row r="22" spans="1:17" x14ac:dyDescent="0.25">
      <c r="A22" s="1" t="s">
        <v>35</v>
      </c>
      <c r="G22" s="1" t="s">
        <v>36</v>
      </c>
    </row>
    <row r="24" spans="1:17" x14ac:dyDescent="0.25">
      <c r="A24" s="1" t="s">
        <v>37</v>
      </c>
      <c r="G24" s="1" t="s">
        <v>38</v>
      </c>
    </row>
    <row r="26" spans="1:17" x14ac:dyDescent="0.25">
      <c r="A26" s="1" t="s">
        <v>39</v>
      </c>
      <c r="G26" s="1" t="s">
        <v>40</v>
      </c>
    </row>
  </sheetData>
  <mergeCells count="5">
    <mergeCell ref="A20:G20"/>
    <mergeCell ref="A19:G19"/>
    <mergeCell ref="A4:G4"/>
    <mergeCell ref="A6:G6"/>
    <mergeCell ref="H13:Q13"/>
  </mergeCells>
  <pageMargins left="0.11811023622047245" right="0.11811023622047245" top="0.74803149606299213" bottom="0.7480314960629921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2021-06-16T09:32:57Z</cp:lastPrinted>
  <dcterms:created xsi:type="dcterms:W3CDTF">2019-03-11T10:08:28Z</dcterms:created>
  <dcterms:modified xsi:type="dcterms:W3CDTF">2021-06-22T09:17:12Z</dcterms:modified>
</cp:coreProperties>
</file>