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Протокола 2022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МИ'!$A$1:$I$27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I18" i="1" l="1"/>
  <c r="I15" i="1"/>
  <c r="G13" i="1" l="1"/>
  <c r="G14" i="1"/>
  <c r="G15" i="1"/>
  <c r="G16" i="1"/>
  <c r="G17" i="1"/>
  <c r="G12" i="1"/>
  <c r="G8" i="1"/>
  <c r="G10" i="1"/>
  <c r="G9" i="1"/>
  <c r="G11" i="1" l="1"/>
  <c r="G18" i="1" l="1"/>
  <c r="G7" i="1" l="1"/>
  <c r="G6" i="1" s="1"/>
</calcChain>
</file>

<file path=xl/sharedStrings.xml><?xml version="1.0" encoding="utf-8"?>
<sst xmlns="http://schemas.openxmlformats.org/spreadsheetml/2006/main" count="51" uniqueCount="41">
  <si>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</si>
  <si>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</si>
  <si>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</si>
  <si>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</si>
  <si>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</si>
  <si>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</si>
  <si>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</si>
  <si>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</si>
  <si>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</si>
  <si>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</si>
  <si>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</si>
  <si>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</si>
  <si>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флакон</t>
  </si>
  <si>
    <t>Лекарственные препараты, изготовленных в аптеках</t>
  </si>
  <si>
    <t>Сумма закупа</t>
  </si>
  <si>
    <t>Лекарственные средства</t>
  </si>
  <si>
    <t>раствор для инъекций 1мг/мл 1 мл</t>
  </si>
  <si>
    <t>ампула</t>
  </si>
  <si>
    <t>Ларингоскоп одноразовый с комплектом клинков и рукояткой</t>
  </si>
  <si>
    <t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3 - 10шт. и № 4 - 10шт.</t>
  </si>
  <si>
    <t>комплект</t>
  </si>
  <si>
    <t>Лезвие хирургическое, съемное, одноразовое №22</t>
  </si>
  <si>
    <t>штука</t>
  </si>
  <si>
    <t>Лезвие хирургическое, съемное, одноразовое №23</t>
  </si>
  <si>
    <t>Уроприемник, дренируемый прозрачный однокомпенентный 10*55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</si>
  <si>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</si>
  <si>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</si>
  <si>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>Атропин</t>
  </si>
  <si>
    <t>Аммиак</t>
  </si>
  <si>
    <t>раствор для наружного применения 10 % 20 мл</t>
  </si>
  <si>
    <t>Уксусная кислота 5%, раствор 150,0 мл</t>
  </si>
  <si>
    <t>Соединительная трубка для аспирационного наконечника одноразовый размер 1/4in,360cm</t>
  </si>
  <si>
    <t>к протоколу 52 от 09.11.2022г.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</si>
  <si>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</si>
  <si>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</si>
  <si>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</si>
  <si>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</si>
  <si>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Юрист</t>
  </si>
  <si>
    <t>Климова А.В.</t>
  </si>
  <si>
    <t>ТОО "Альянс" Цена</t>
  </si>
  <si>
    <t>ТОО "Альянс"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</si>
</sst>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61">
    <xf numFmtId="0" fontId="0" fillId="0" borderId="0" xfId="0"/>
    <xf numFmtId="0" fontId="8" fillId="0" borderId="2" xfId="1" applyFont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6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/>
    </xf>
    <xf numFmtId="43" fontId="10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top" wrapText="1"/>
    </xf>
    <xf numFmtId="3" fontId="7" fillId="0" borderId="2" xfId="19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top"/>
    </xf>
    <xf numFmtId="0" fontId="7" fillId="0" borderId="0" xfId="1" applyFont="1" applyFill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6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center" vertical="center" wrapText="1"/>
    </xf>
    <xf numFmtId="3" fontId="7" fillId="0" borderId="6" xfId="19" applyNumberFormat="1" applyFont="1" applyFill="1" applyBorder="1" applyAlignment="1">
      <alignment horizontal="center" vertical="center"/>
    </xf>
    <xf numFmtId="43" fontId="8" fillId="0" borderId="5" xfId="1" applyNumberFormat="1" applyFont="1" applyBorder="1" applyAlignment="1">
      <alignment horizontal="right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center"/>
    </xf>
    <xf numFmtId="43" fontId="7" fillId="0" borderId="2" xfId="22" applyFont="1" applyBorder="1" applyAlignment="1">
      <alignment horizontal="right" vertical="center" wrapText="1"/>
    </xf>
    <xf numFmtId="43" fontId="8" fillId="0" borderId="5" xfId="1" applyNumberFormat="1" applyFont="1" applyBorder="1" applyAlignment="1">
      <alignment horizontal="right" vertical="center" wrapText="1"/>
    </xf>
    <xf numFmtId="0" fontId="8" fillId="0" borderId="6" xfId="0" applyFont="1" applyFill="1" applyBorder="1" applyAlignment="1">
      <alignment vertical="top"/>
    </xf>
    <xf numFmtId="43" fontId="7" fillId="0" borderId="5" xfId="22" applyFont="1" applyBorder="1" applyAlignment="1">
      <alignment horizontal="right" vertical="center" wrapText="1"/>
    </xf>
    <xf numFmtId="43" fontId="8" fillId="0" borderId="5" xfId="22" applyFont="1" applyBorder="1" applyAlignment="1">
      <alignment horizontal="right" vertical="center" wrapText="1"/>
    </xf>
    <xf numFmtId="43" fontId="7" fillId="0" borderId="0" xfId="22" applyNumberFormat="1" applyFont="1" applyAlignment="1">
      <alignment horizontal="right" vertical="top"/>
    </xf>
    <xf numFmtId="43" fontId="8" fillId="0" borderId="2" xfId="22" applyNumberFormat="1" applyFont="1" applyBorder="1" applyAlignment="1">
      <alignment horizontal="center" vertical="center" wrapText="1"/>
    </xf>
    <xf numFmtId="43" fontId="7" fillId="0" borderId="2" xfId="22" applyNumberFormat="1" applyFont="1" applyBorder="1" applyAlignment="1">
      <alignment horizontal="center" vertical="center" wrapText="1"/>
    </xf>
    <xf numFmtId="43" fontId="7" fillId="0" borderId="2" xfId="22" applyNumberFormat="1" applyFont="1" applyFill="1" applyBorder="1" applyAlignment="1">
      <alignment horizontal="right" vertical="center" wrapText="1"/>
    </xf>
    <xf numFmtId="43" fontId="7" fillId="0" borderId="2" xfId="19" applyNumberFormat="1" applyFont="1" applyFill="1" applyBorder="1" applyAlignment="1">
      <alignment horizontal="right" vertical="center" wrapText="1"/>
    </xf>
    <xf numFmtId="43" fontId="7" fillId="0" borderId="6" xfId="19" applyNumberFormat="1" applyFont="1" applyFill="1" applyBorder="1" applyAlignment="1">
      <alignment horizontal="right" vertical="center" wrapText="1"/>
    </xf>
    <xf numFmtId="43" fontId="8" fillId="0" borderId="6" xfId="22" applyNumberFormat="1" applyFont="1" applyFill="1" applyBorder="1" applyAlignment="1">
      <alignment horizontal="right" vertical="top" wrapText="1"/>
    </xf>
    <xf numFmtId="43" fontId="7" fillId="0" borderId="0" xfId="22" applyNumberFormat="1" applyFont="1" applyFill="1" applyBorder="1" applyAlignment="1">
      <alignment horizontal="right" vertical="top" wrapText="1"/>
    </xf>
    <xf numFmtId="0" fontId="7" fillId="0" borderId="2" xfId="1" applyFont="1" applyBorder="1" applyAlignment="1">
      <alignment vertical="top"/>
    </xf>
    <xf numFmtId="0" fontId="7" fillId="0" borderId="2" xfId="1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43" fontId="8" fillId="0" borderId="2" xfId="1" applyNumberFormat="1" applyFont="1" applyBorder="1" applyAlignment="1">
      <alignment horizontal="right" vertical="top" wrapText="1"/>
    </xf>
    <xf numFmtId="43" fontId="7" fillId="2" borderId="2" xfId="22" applyFont="1" applyFill="1" applyBorder="1" applyAlignment="1">
      <alignment horizontal="right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BreakPreview" zoomScaleSheetLayoutView="100" workbookViewId="0">
      <selection activeCell="B2" sqref="B2"/>
    </sheetView>
  </sheetViews>
  <sheetFormatPr defaultColWidth="8.85546875" defaultRowHeight="12" x14ac:dyDescent="0.25"/>
  <cols>
    <col min="1" max="1" width="6.42578125" style="16" customWidth="1"/>
    <col min="2" max="2" width="49.5703125" style="16" customWidth="1"/>
    <col min="3" max="3" width="49.7109375" style="16" customWidth="1"/>
    <col min="4" max="4" width="13.28515625" style="16" customWidth="1"/>
    <col min="5" max="5" width="15.42578125" style="22" customWidth="1"/>
    <col min="6" max="6" width="13.28515625" style="42" customWidth="1"/>
    <col min="7" max="7" width="17.85546875" style="16" customWidth="1"/>
    <col min="8" max="9" width="19.140625" style="16" customWidth="1"/>
    <col min="10" max="16384" width="8.85546875" style="16"/>
  </cols>
  <sheetData>
    <row r="1" spans="1:9" x14ac:dyDescent="0.25">
      <c r="E1" s="26" t="s">
        <v>0</v>
      </c>
    </row>
    <row r="2" spans="1:9" x14ac:dyDescent="0.25">
      <c r="E2" s="26" t="s">
        <v>32</v>
      </c>
    </row>
    <row r="4" spans="1:9" ht="15.75" customHeight="1" x14ac:dyDescent="0.25">
      <c r="A4" s="54" t="s">
        <v>1</v>
      </c>
      <c r="B4" s="54"/>
      <c r="C4" s="54"/>
      <c r="D4" s="54"/>
      <c r="E4" s="54"/>
      <c r="F4" s="54"/>
      <c r="G4" s="54"/>
    </row>
    <row r="5" spans="1:9" ht="40.5" customHeight="1" x14ac:dyDescent="0.25">
      <c r="A5" s="1" t="s">
        <v>2</v>
      </c>
      <c r="B5" s="1" t="s">
        <v>3</v>
      </c>
      <c r="C5" s="1" t="s">
        <v>9</v>
      </c>
      <c r="D5" s="1" t="s">
        <v>4</v>
      </c>
      <c r="E5" s="23" t="s">
        <v>5</v>
      </c>
      <c r="F5" s="43" t="s">
        <v>6</v>
      </c>
      <c r="G5" s="1" t="s">
        <v>7</v>
      </c>
      <c r="H5" s="1" t="s">
        <v>39</v>
      </c>
      <c r="I5" s="1" t="s">
        <v>40</v>
      </c>
    </row>
    <row r="6" spans="1:9" ht="17.25" customHeight="1" x14ac:dyDescent="0.25">
      <c r="A6" s="56" t="s">
        <v>13</v>
      </c>
      <c r="B6" s="57"/>
      <c r="C6" s="57"/>
      <c r="D6" s="57"/>
      <c r="E6" s="57"/>
      <c r="F6" s="58"/>
      <c r="G6" s="38">
        <f>G7</f>
        <v>12150</v>
      </c>
      <c r="H6" s="50"/>
      <c r="I6" s="50"/>
    </row>
    <row r="7" spans="1:9" ht="16.5" customHeight="1" x14ac:dyDescent="0.25">
      <c r="A7" s="1">
        <v>1</v>
      </c>
      <c r="B7" s="35" t="s">
        <v>30</v>
      </c>
      <c r="C7" s="35" t="s">
        <v>30</v>
      </c>
      <c r="D7" s="34" t="s">
        <v>12</v>
      </c>
      <c r="E7" s="36">
        <v>27</v>
      </c>
      <c r="F7" s="44">
        <v>450</v>
      </c>
      <c r="G7" s="37">
        <f>E7*F7</f>
        <v>12150</v>
      </c>
      <c r="H7" s="50"/>
      <c r="I7" s="50"/>
    </row>
    <row r="8" spans="1:9" ht="16.5" customHeight="1" x14ac:dyDescent="0.25">
      <c r="A8" s="56" t="s">
        <v>15</v>
      </c>
      <c r="B8" s="57"/>
      <c r="C8" s="57"/>
      <c r="D8" s="57"/>
      <c r="E8" s="57"/>
      <c r="F8" s="58"/>
      <c r="G8" s="41">
        <f>SUM(G9:G10)</f>
        <v>12299.46</v>
      </c>
      <c r="H8" s="50"/>
      <c r="I8" s="50"/>
    </row>
    <row r="9" spans="1:9" ht="16.5" customHeight="1" x14ac:dyDescent="0.25">
      <c r="A9" s="1">
        <v>2</v>
      </c>
      <c r="B9" s="35" t="s">
        <v>27</v>
      </c>
      <c r="C9" s="35" t="s">
        <v>16</v>
      </c>
      <c r="D9" s="34" t="s">
        <v>17</v>
      </c>
      <c r="E9" s="36">
        <v>750</v>
      </c>
      <c r="F9" s="44">
        <v>14.45</v>
      </c>
      <c r="G9" s="40">
        <f>E9*F9</f>
        <v>10837.5</v>
      </c>
      <c r="H9" s="50"/>
      <c r="I9" s="50"/>
    </row>
    <row r="10" spans="1:9" ht="16.5" customHeight="1" x14ac:dyDescent="0.25">
      <c r="A10" s="1">
        <v>3</v>
      </c>
      <c r="B10" s="35" t="s">
        <v>28</v>
      </c>
      <c r="C10" s="35" t="s">
        <v>29</v>
      </c>
      <c r="D10" s="34" t="s">
        <v>12</v>
      </c>
      <c r="E10" s="36">
        <v>36</v>
      </c>
      <c r="F10" s="44">
        <v>40.61</v>
      </c>
      <c r="G10" s="40">
        <f>E10*F10</f>
        <v>1461.96</v>
      </c>
      <c r="H10" s="50"/>
      <c r="I10" s="50"/>
    </row>
    <row r="11" spans="1:9" ht="12.75" customHeight="1" x14ac:dyDescent="0.25">
      <c r="A11" s="55" t="s">
        <v>11</v>
      </c>
      <c r="B11" s="55"/>
      <c r="C11" s="55"/>
      <c r="D11" s="55"/>
      <c r="E11" s="55"/>
      <c r="F11" s="55"/>
      <c r="G11" s="33">
        <f>SUM(G12:G17)</f>
        <v>520534</v>
      </c>
      <c r="H11" s="50"/>
      <c r="I11" s="50"/>
    </row>
    <row r="12" spans="1:9" s="17" customFormat="1" ht="59.25" customHeight="1" x14ac:dyDescent="0.25">
      <c r="A12" s="13">
        <v>4</v>
      </c>
      <c r="B12" s="27" t="s">
        <v>18</v>
      </c>
      <c r="C12" s="8" t="s">
        <v>19</v>
      </c>
      <c r="D12" s="9" t="s">
        <v>20</v>
      </c>
      <c r="E12" s="11">
        <v>20</v>
      </c>
      <c r="F12" s="45">
        <v>1500</v>
      </c>
      <c r="G12" s="12">
        <f>E12*F12</f>
        <v>30000</v>
      </c>
      <c r="H12" s="51"/>
      <c r="I12" s="51"/>
    </row>
    <row r="13" spans="1:9" s="17" customFormat="1" ht="15.75" customHeight="1" x14ac:dyDescent="0.25">
      <c r="A13" s="13">
        <v>5</v>
      </c>
      <c r="B13" s="28" t="s">
        <v>21</v>
      </c>
      <c r="C13" s="14" t="s">
        <v>21</v>
      </c>
      <c r="D13" s="7" t="s">
        <v>22</v>
      </c>
      <c r="E13" s="15">
        <v>700</v>
      </c>
      <c r="F13" s="46">
        <v>130</v>
      </c>
      <c r="G13" s="12">
        <f t="shared" ref="G13:G17" si="0">E13*F13</f>
        <v>91000</v>
      </c>
      <c r="H13" s="51"/>
      <c r="I13" s="51"/>
    </row>
    <row r="14" spans="1:9" s="17" customFormat="1" ht="15" customHeight="1" x14ac:dyDescent="0.25">
      <c r="A14" s="13">
        <v>6</v>
      </c>
      <c r="B14" s="28" t="s">
        <v>23</v>
      </c>
      <c r="C14" s="14" t="s">
        <v>23</v>
      </c>
      <c r="D14" s="7" t="s">
        <v>22</v>
      </c>
      <c r="E14" s="15">
        <v>330</v>
      </c>
      <c r="F14" s="46">
        <v>130</v>
      </c>
      <c r="G14" s="12">
        <f t="shared" si="0"/>
        <v>42900</v>
      </c>
      <c r="H14" s="51"/>
      <c r="I14" s="51"/>
    </row>
    <row r="15" spans="1:9" s="17" customFormat="1" ht="24" customHeight="1" x14ac:dyDescent="0.25">
      <c r="A15" s="13">
        <v>7</v>
      </c>
      <c r="B15" s="14" t="s">
        <v>31</v>
      </c>
      <c r="C15" s="14" t="s">
        <v>31</v>
      </c>
      <c r="D15" s="7" t="s">
        <v>22</v>
      </c>
      <c r="E15" s="15">
        <v>400</v>
      </c>
      <c r="F15" s="46">
        <v>780</v>
      </c>
      <c r="G15" s="12">
        <f t="shared" si="0"/>
        <v>312000</v>
      </c>
      <c r="H15" s="60">
        <v>780</v>
      </c>
      <c r="I15" s="60">
        <f>H15*E15</f>
        <v>312000</v>
      </c>
    </row>
    <row r="16" spans="1:9" s="17" customFormat="1" ht="26.25" customHeight="1" x14ac:dyDescent="0.25">
      <c r="A16" s="13">
        <v>8</v>
      </c>
      <c r="B16" s="29" t="s">
        <v>24</v>
      </c>
      <c r="C16" s="30" t="s">
        <v>24</v>
      </c>
      <c r="D16" s="31" t="s">
        <v>22</v>
      </c>
      <c r="E16" s="32">
        <v>25</v>
      </c>
      <c r="F16" s="47">
        <v>1335.3600000000001</v>
      </c>
      <c r="G16" s="12">
        <f t="shared" si="0"/>
        <v>33384</v>
      </c>
      <c r="H16" s="51"/>
      <c r="I16" s="51"/>
    </row>
    <row r="17" spans="1:9" s="17" customFormat="1" ht="25.5" customHeight="1" x14ac:dyDescent="0.25">
      <c r="A17" s="13">
        <v>9</v>
      </c>
      <c r="B17" s="29" t="s">
        <v>25</v>
      </c>
      <c r="C17" s="29" t="s">
        <v>26</v>
      </c>
      <c r="D17" s="31" t="s">
        <v>22</v>
      </c>
      <c r="E17" s="32">
        <v>25</v>
      </c>
      <c r="F17" s="47">
        <v>450</v>
      </c>
      <c r="G17" s="12">
        <f t="shared" si="0"/>
        <v>11250</v>
      </c>
      <c r="H17" s="51"/>
      <c r="I17" s="51"/>
    </row>
    <row r="18" spans="1:9" s="19" customFormat="1" ht="13.5" customHeight="1" x14ac:dyDescent="0.25">
      <c r="A18" s="18"/>
      <c r="B18" s="39" t="s">
        <v>14</v>
      </c>
      <c r="C18" s="6"/>
      <c r="D18" s="10"/>
      <c r="E18" s="24"/>
      <c r="F18" s="48"/>
      <c r="G18" s="2">
        <f>G6+G8+G11</f>
        <v>544983.46</v>
      </c>
      <c r="H18" s="18"/>
      <c r="I18" s="59">
        <f>I15</f>
        <v>312000</v>
      </c>
    </row>
    <row r="19" spans="1:9" ht="13.5" customHeight="1" x14ac:dyDescent="0.25">
      <c r="A19" s="20"/>
      <c r="B19" s="3"/>
      <c r="C19" s="3"/>
      <c r="D19" s="4"/>
      <c r="E19" s="25"/>
      <c r="F19" s="49"/>
      <c r="G19" s="5"/>
    </row>
    <row r="20" spans="1:9" x14ac:dyDescent="0.25">
      <c r="A20" s="53" t="s">
        <v>8</v>
      </c>
      <c r="B20" s="53"/>
      <c r="C20" s="53"/>
      <c r="D20" s="53"/>
      <c r="E20" s="53"/>
      <c r="F20" s="53"/>
      <c r="G20" s="53"/>
    </row>
    <row r="21" spans="1:9" s="21" customFormat="1" ht="36.75" customHeight="1" x14ac:dyDescent="0.25">
      <c r="A21" s="52" t="s">
        <v>10</v>
      </c>
      <c r="B21" s="52"/>
      <c r="C21" s="52"/>
      <c r="D21" s="52"/>
      <c r="E21" s="52"/>
      <c r="F21" s="52"/>
      <c r="G21" s="52"/>
    </row>
    <row r="23" spans="1:9" x14ac:dyDescent="0.25">
      <c r="A23" s="16" t="s">
        <v>33</v>
      </c>
      <c r="G23" s="16" t="s">
        <v>34</v>
      </c>
    </row>
    <row r="25" spans="1:9" x14ac:dyDescent="0.25">
      <c r="A25" s="16" t="s">
        <v>35</v>
      </c>
      <c r="G25" s="16" t="s">
        <v>36</v>
      </c>
    </row>
    <row r="27" spans="1:9" x14ac:dyDescent="0.25">
      <c r="A27" s="16" t="s">
        <v>37</v>
      </c>
      <c r="G27" s="16" t="s">
        <v>38</v>
      </c>
    </row>
  </sheetData>
  <mergeCells count="6">
    <mergeCell ref="A21:G21"/>
    <mergeCell ref="A20:G20"/>
    <mergeCell ref="A4:G4"/>
    <mergeCell ref="A11:F11"/>
    <mergeCell ref="A6:F6"/>
    <mergeCell ref="A8:F8"/>
  </mergeCells>
  <pageMargins left="0.19685039370078741" right="0.19685039370078741" top="0.15748031496062992" bottom="0.15748031496062992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2022-11-09T08:36:47Z</cp:lastPrinted>
  <dcterms:created xsi:type="dcterms:W3CDTF">2019-03-11T10:08:28Z</dcterms:created>
  <dcterms:modified xsi:type="dcterms:W3CDTF">2022-11-09T10:48:01Z</dcterms:modified>
</cp:coreProperties>
</file>