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МИ'!$A$1:$M$31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M21" i="1" l="1"/>
  <c r="K21" i="1"/>
  <c r="I21" i="1"/>
  <c r="M19" i="1"/>
  <c r="M20" i="1"/>
  <c r="M18" i="1"/>
  <c r="I15" i="1"/>
  <c r="K7" i="1"/>
  <c r="G21" i="1" l="1"/>
  <c r="G15" i="1"/>
  <c r="G20" i="1" l="1"/>
  <c r="G19" i="1"/>
  <c r="G18" i="1"/>
  <c r="G7" i="1" l="1"/>
  <c r="G13" i="1" l="1"/>
  <c r="G14" i="1"/>
  <c r="G16" i="1"/>
  <c r="G17" i="1"/>
  <c r="G11" i="1"/>
  <c r="G10" i="1"/>
  <c r="G9" i="1" s="1"/>
  <c r="G12" i="1" l="1"/>
  <c r="G8" i="1"/>
  <c r="G6" i="1" s="1"/>
</calcChain>
</file>

<file path=xl/sharedStrings.xml><?xml version="1.0" encoding="utf-8"?>
<sst xmlns="http://schemas.openxmlformats.org/spreadsheetml/2006/main" count="64" uniqueCount="53">
  <si>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</si>
  <si>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</si>
  <si>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</si>
  <si>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</si>
  <si>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</si>
  <si>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</si>
  <si>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</si>
  <si>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</si>
  <si>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</si>
  <si>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</si>
  <si>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</si>
  <si>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</si>
  <si>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</si>
  <si>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</si>
  <si>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</si>
  <si>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</si>
  <si>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</si>
  <si>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</si>
  <si>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</si>
  <si>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</si>
  <si>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</si>
  <si>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</si>
  <si>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</si>
  <si>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</si>
  <si>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</si>
  <si>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</si>
  <si>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</si>
  <si>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Уксусная кислота 5%, раствор 150,0 мл</t>
  </si>
  <si>
    <t>раствор для наружного применения 3% - 200мл</t>
  </si>
  <si>
    <t>раствор 150,0 мл</t>
  </si>
  <si>
    <t>Перекись водорода 3% 200,0 мл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</si>
  <si>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</si>
  <si>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</si>
  <si>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>упаковка</t>
  </si>
  <si>
    <t>Эритротест-Цоликлон анти В 10 мл №10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</si>
  <si>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</si>
  <si>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</si>
  <si>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</si>
  <si>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Набор реагентов: Бриллиантовый крезиловый синий, 1 % в растворе натрия хлористого, 0,9 % – 1 флакон (50 мл)</t>
  </si>
  <si>
    <t>набор</t>
  </si>
  <si>
    <t>ТОО "ЭКОлаб KZ" Цена</t>
  </si>
  <si>
    <t>ТОО "ЭКОлаб KZ" Сумма</t>
  </si>
  <si>
    <t>ТОО "ЕвроАзияФарм" Цена</t>
  </si>
  <si>
    <t>ТОО "ЕвроАзияФарм" Сумма</t>
  </si>
  <si>
    <t>ТОО "Альянс" Цена</t>
  </si>
  <si>
    <t>ТОО "Альянс" Сумма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</si>
  <si>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</si>
  <si>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</si>
  <si>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</si>
  <si>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</si>
  <si>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</si>
  <si>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</si>
  <si>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к протоколу 53 от 24.11.2022г.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</si>
</sst>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1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43" fontId="7" fillId="0" borderId="2" xfId="22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3" xfId="22" applyFont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7" fillId="2" borderId="3" xfId="22" applyFont="1" applyFill="1" applyBorder="1" applyAlignment="1">
      <alignment horizontal="right" vertical="center" wrapText="1"/>
    </xf>
    <xf numFmtId="43" fontId="7" fillId="2" borderId="2" xfId="22" applyFont="1" applyFill="1" applyBorder="1" applyAlignment="1">
      <alignment horizontal="right" vertical="center" wrapText="1"/>
    </xf>
    <xf numFmtId="43" fontId="8" fillId="0" borderId="3" xfId="1" applyNumberFormat="1" applyFont="1" applyBorder="1" applyAlignment="1">
      <alignment horizontal="right" vertical="top" wrapText="1"/>
    </xf>
    <xf numFmtId="0" fontId="8" fillId="0" borderId="3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 wrapText="1"/>
    </xf>
    <xf numFmtId="43" fontId="8" fillId="0" borderId="2" xfId="1" applyNumberFormat="1" applyFont="1" applyBorder="1" applyAlignment="1">
      <alignment horizontal="right" vertical="top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SheetLayoutView="100" workbookViewId="0">
      <selection activeCell="M21" sqref="M21"/>
    </sheetView>
  </sheetViews>
  <sheetFormatPr defaultColWidth="8.85546875" defaultRowHeight="12" x14ac:dyDescent="0.25"/>
  <cols>
    <col min="1" max="1" width="6.42578125" style="13" customWidth="1"/>
    <col min="2" max="2" width="49.5703125" style="13" customWidth="1"/>
    <col min="3" max="3" width="46.28515625" style="13" customWidth="1"/>
    <col min="4" max="4" width="13.28515625" style="13" customWidth="1"/>
    <col min="5" max="5" width="15.42578125" style="19" customWidth="1"/>
    <col min="6" max="6" width="13.28515625" style="36" customWidth="1"/>
    <col min="7" max="7" width="17.85546875" style="13" customWidth="1"/>
    <col min="8" max="13" width="16.5703125" style="13" customWidth="1"/>
    <col min="14" max="16384" width="8.85546875" style="13"/>
  </cols>
  <sheetData>
    <row r="1" spans="1:13" x14ac:dyDescent="0.25">
      <c r="E1" s="23" t="s">
        <v>0</v>
      </c>
    </row>
    <row r="2" spans="1:13" x14ac:dyDescent="0.25">
      <c r="E2" s="23" t="s">
        <v>52</v>
      </c>
    </row>
    <row r="4" spans="1:13" ht="15.75" customHeight="1" x14ac:dyDescent="0.25">
      <c r="A4" s="47" t="s">
        <v>1</v>
      </c>
      <c r="B4" s="47"/>
      <c r="C4" s="47"/>
      <c r="D4" s="47"/>
      <c r="E4" s="47"/>
      <c r="F4" s="47"/>
      <c r="G4" s="47"/>
    </row>
    <row r="5" spans="1:13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0" t="s">
        <v>5</v>
      </c>
      <c r="F5" s="37" t="s">
        <v>6</v>
      </c>
      <c r="G5" s="1" t="s">
        <v>7</v>
      </c>
      <c r="H5" s="1" t="s">
        <v>40</v>
      </c>
      <c r="I5" s="1" t="s">
        <v>41</v>
      </c>
      <c r="J5" s="44" t="s">
        <v>42</v>
      </c>
      <c r="K5" s="44" t="s">
        <v>43</v>
      </c>
      <c r="L5" s="1" t="s">
        <v>44</v>
      </c>
      <c r="M5" s="1" t="s">
        <v>45</v>
      </c>
    </row>
    <row r="6" spans="1:13" ht="17.25" customHeight="1" x14ac:dyDescent="0.25">
      <c r="A6" s="49" t="s">
        <v>13</v>
      </c>
      <c r="B6" s="50"/>
      <c r="C6" s="50"/>
      <c r="D6" s="50"/>
      <c r="E6" s="50"/>
      <c r="F6" s="51"/>
      <c r="G6" s="32">
        <f>SUM(G7:G8)</f>
        <v>27150</v>
      </c>
      <c r="H6" s="31"/>
      <c r="I6" s="52"/>
      <c r="J6" s="52"/>
      <c r="K6" s="52"/>
      <c r="L6" s="31"/>
      <c r="M6" s="31"/>
    </row>
    <row r="7" spans="1:13" ht="17.25" customHeight="1" x14ac:dyDescent="0.25">
      <c r="A7" s="1">
        <v>1</v>
      </c>
      <c r="B7" s="29" t="s">
        <v>30</v>
      </c>
      <c r="C7" s="29" t="s">
        <v>28</v>
      </c>
      <c r="D7" s="28" t="s">
        <v>12</v>
      </c>
      <c r="E7" s="28">
        <v>60</v>
      </c>
      <c r="F7" s="43">
        <v>250</v>
      </c>
      <c r="G7" s="31">
        <f>E7*F7</f>
        <v>15000</v>
      </c>
      <c r="H7" s="31"/>
      <c r="I7" s="52"/>
      <c r="J7" s="55">
        <v>250</v>
      </c>
      <c r="K7" s="55">
        <f>J7*E7</f>
        <v>15000</v>
      </c>
      <c r="L7" s="31"/>
      <c r="M7" s="31"/>
    </row>
    <row r="8" spans="1:13" ht="16.5" customHeight="1" x14ac:dyDescent="0.25">
      <c r="A8" s="1">
        <v>2</v>
      </c>
      <c r="B8" s="29" t="s">
        <v>27</v>
      </c>
      <c r="C8" s="29" t="s">
        <v>29</v>
      </c>
      <c r="D8" s="28" t="s">
        <v>12</v>
      </c>
      <c r="E8" s="30">
        <v>27</v>
      </c>
      <c r="F8" s="38">
        <v>450</v>
      </c>
      <c r="G8" s="31">
        <f>E8*F8</f>
        <v>12150</v>
      </c>
      <c r="H8" s="31"/>
      <c r="I8" s="52"/>
      <c r="J8" s="52"/>
      <c r="K8" s="52"/>
      <c r="L8" s="31"/>
      <c r="M8" s="31"/>
    </row>
    <row r="9" spans="1:13" ht="16.5" customHeight="1" x14ac:dyDescent="0.25">
      <c r="A9" s="49" t="s">
        <v>15</v>
      </c>
      <c r="B9" s="50"/>
      <c r="C9" s="50"/>
      <c r="D9" s="50"/>
      <c r="E9" s="50"/>
      <c r="F9" s="51"/>
      <c r="G9" s="35">
        <f>SUM(G10:G11)</f>
        <v>12299.46</v>
      </c>
      <c r="H9" s="31"/>
      <c r="I9" s="52"/>
      <c r="J9" s="52"/>
      <c r="K9" s="52"/>
      <c r="L9" s="31"/>
      <c r="M9" s="31"/>
    </row>
    <row r="10" spans="1:13" ht="16.5" customHeight="1" x14ac:dyDescent="0.25">
      <c r="A10" s="1">
        <v>3</v>
      </c>
      <c r="B10" s="29" t="s">
        <v>24</v>
      </c>
      <c r="C10" s="29" t="s">
        <v>16</v>
      </c>
      <c r="D10" s="28" t="s">
        <v>17</v>
      </c>
      <c r="E10" s="30">
        <v>750</v>
      </c>
      <c r="F10" s="38">
        <v>14.45</v>
      </c>
      <c r="G10" s="34">
        <f>E10*F10</f>
        <v>10837.5</v>
      </c>
      <c r="H10" s="31"/>
      <c r="I10" s="52"/>
      <c r="J10" s="52"/>
      <c r="K10" s="52"/>
      <c r="L10" s="31"/>
      <c r="M10" s="31"/>
    </row>
    <row r="11" spans="1:13" ht="16.5" customHeight="1" x14ac:dyDescent="0.25">
      <c r="A11" s="1">
        <v>4</v>
      </c>
      <c r="B11" s="29" t="s">
        <v>25</v>
      </c>
      <c r="C11" s="29" t="s">
        <v>26</v>
      </c>
      <c r="D11" s="28" t="s">
        <v>12</v>
      </c>
      <c r="E11" s="30">
        <v>36</v>
      </c>
      <c r="F11" s="38">
        <v>40.61</v>
      </c>
      <c r="G11" s="34">
        <f>E11*F11</f>
        <v>1461.96</v>
      </c>
      <c r="H11" s="31"/>
      <c r="I11" s="52"/>
      <c r="J11" s="52"/>
      <c r="K11" s="52"/>
      <c r="L11" s="31"/>
      <c r="M11" s="31"/>
    </row>
    <row r="12" spans="1:13" ht="12.75" customHeight="1" x14ac:dyDescent="0.25">
      <c r="A12" s="48" t="s">
        <v>11</v>
      </c>
      <c r="B12" s="48"/>
      <c r="C12" s="48"/>
      <c r="D12" s="48"/>
      <c r="E12" s="48"/>
      <c r="F12" s="48"/>
      <c r="G12" s="27">
        <f>SUM(G13:G20)</f>
        <v>312434</v>
      </c>
      <c r="H12" s="31"/>
      <c r="I12" s="52"/>
      <c r="J12" s="52"/>
      <c r="K12" s="52"/>
      <c r="L12" s="31"/>
      <c r="M12" s="31"/>
    </row>
    <row r="13" spans="1:13" s="14" customFormat="1" ht="15.75" customHeight="1" x14ac:dyDescent="0.25">
      <c r="A13" s="10">
        <v>5</v>
      </c>
      <c r="B13" s="11" t="s">
        <v>18</v>
      </c>
      <c r="C13" s="11" t="s">
        <v>18</v>
      </c>
      <c r="D13" s="7" t="s">
        <v>19</v>
      </c>
      <c r="E13" s="12">
        <v>700</v>
      </c>
      <c r="F13" s="39">
        <v>130</v>
      </c>
      <c r="G13" s="9">
        <f t="shared" ref="G13:G20" si="0">E13*F13</f>
        <v>91000</v>
      </c>
      <c r="H13" s="53"/>
      <c r="I13" s="54"/>
      <c r="J13" s="54"/>
      <c r="K13" s="54"/>
      <c r="L13" s="53"/>
      <c r="M13" s="53"/>
    </row>
    <row r="14" spans="1:13" s="14" customFormat="1" ht="15" customHeight="1" x14ac:dyDescent="0.25">
      <c r="A14" s="10">
        <v>6</v>
      </c>
      <c r="B14" s="11" t="s">
        <v>20</v>
      </c>
      <c r="C14" s="11" t="s">
        <v>20</v>
      </c>
      <c r="D14" s="7" t="s">
        <v>19</v>
      </c>
      <c r="E14" s="12">
        <v>330</v>
      </c>
      <c r="F14" s="39">
        <v>130</v>
      </c>
      <c r="G14" s="9">
        <f t="shared" si="0"/>
        <v>42900</v>
      </c>
      <c r="H14" s="53"/>
      <c r="I14" s="54"/>
      <c r="J14" s="54"/>
      <c r="K14" s="54"/>
      <c r="L14" s="53"/>
      <c r="M14" s="53"/>
    </row>
    <row r="15" spans="1:13" s="14" customFormat="1" ht="25.5" customHeight="1" x14ac:dyDescent="0.25">
      <c r="A15" s="10">
        <v>7</v>
      </c>
      <c r="B15" s="24" t="s">
        <v>38</v>
      </c>
      <c r="C15" s="24" t="s">
        <v>38</v>
      </c>
      <c r="D15" s="25" t="s">
        <v>39</v>
      </c>
      <c r="E15" s="26">
        <v>1</v>
      </c>
      <c r="F15" s="40">
        <v>18900</v>
      </c>
      <c r="G15" s="9">
        <f t="shared" si="0"/>
        <v>18900</v>
      </c>
      <c r="H15" s="56">
        <v>18500</v>
      </c>
      <c r="I15" s="55">
        <f>H15*E15</f>
        <v>18500</v>
      </c>
      <c r="J15" s="54"/>
      <c r="K15" s="54"/>
      <c r="L15" s="53"/>
      <c r="M15" s="53"/>
    </row>
    <row r="16" spans="1:13" s="14" customFormat="1" ht="26.25" customHeight="1" x14ac:dyDescent="0.25">
      <c r="A16" s="10">
        <v>8</v>
      </c>
      <c r="B16" s="24" t="s">
        <v>21</v>
      </c>
      <c r="C16" s="24" t="s">
        <v>21</v>
      </c>
      <c r="D16" s="25" t="s">
        <v>19</v>
      </c>
      <c r="E16" s="26">
        <v>25</v>
      </c>
      <c r="F16" s="40">
        <v>1335.3600000000001</v>
      </c>
      <c r="G16" s="9">
        <f t="shared" si="0"/>
        <v>33384</v>
      </c>
      <c r="H16" s="53"/>
      <c r="I16" s="54"/>
      <c r="J16" s="54"/>
      <c r="K16" s="54"/>
      <c r="L16" s="53"/>
      <c r="M16" s="53"/>
    </row>
    <row r="17" spans="1:13" s="14" customFormat="1" ht="25.5" customHeight="1" x14ac:dyDescent="0.25">
      <c r="A17" s="10">
        <v>9</v>
      </c>
      <c r="B17" s="24" t="s">
        <v>22</v>
      </c>
      <c r="C17" s="24" t="s">
        <v>23</v>
      </c>
      <c r="D17" s="25" t="s">
        <v>19</v>
      </c>
      <c r="E17" s="26">
        <v>25</v>
      </c>
      <c r="F17" s="40">
        <v>450</v>
      </c>
      <c r="G17" s="9">
        <f t="shared" si="0"/>
        <v>11250</v>
      </c>
      <c r="H17" s="53"/>
      <c r="I17" s="54"/>
      <c r="J17" s="54"/>
      <c r="K17" s="54"/>
      <c r="L17" s="53"/>
      <c r="M17" s="53"/>
    </row>
    <row r="18" spans="1:13" s="14" customFormat="1" ht="72" customHeight="1" x14ac:dyDescent="0.25">
      <c r="A18" s="10">
        <v>10</v>
      </c>
      <c r="B18" s="24" t="s">
        <v>31</v>
      </c>
      <c r="C18" s="24" t="s">
        <v>32</v>
      </c>
      <c r="D18" s="25" t="s">
        <v>33</v>
      </c>
      <c r="E18" s="26">
        <v>2</v>
      </c>
      <c r="F18" s="40">
        <v>14000</v>
      </c>
      <c r="G18" s="9">
        <f t="shared" si="0"/>
        <v>28000</v>
      </c>
      <c r="H18" s="53"/>
      <c r="I18" s="54"/>
      <c r="J18" s="54"/>
      <c r="K18" s="54"/>
      <c r="L18" s="56">
        <v>14000</v>
      </c>
      <c r="M18" s="56">
        <f>L18*E18</f>
        <v>28000</v>
      </c>
    </row>
    <row r="19" spans="1:13" s="14" customFormat="1" ht="37.5" customHeight="1" x14ac:dyDescent="0.25">
      <c r="A19" s="10">
        <v>11</v>
      </c>
      <c r="B19" s="24" t="s">
        <v>34</v>
      </c>
      <c r="C19" s="24" t="s">
        <v>35</v>
      </c>
      <c r="D19" s="25" t="s">
        <v>33</v>
      </c>
      <c r="E19" s="26">
        <v>2</v>
      </c>
      <c r="F19" s="40">
        <v>14000</v>
      </c>
      <c r="G19" s="9">
        <f t="shared" si="0"/>
        <v>28000</v>
      </c>
      <c r="H19" s="53"/>
      <c r="I19" s="54"/>
      <c r="J19" s="54"/>
      <c r="K19" s="54"/>
      <c r="L19" s="56">
        <v>14000</v>
      </c>
      <c r="M19" s="56">
        <f t="shared" ref="M19:M20" si="1">L19*E19</f>
        <v>28000</v>
      </c>
    </row>
    <row r="20" spans="1:13" s="14" customFormat="1" ht="72" customHeight="1" x14ac:dyDescent="0.25">
      <c r="A20" s="10">
        <v>12</v>
      </c>
      <c r="B20" s="24" t="s">
        <v>36</v>
      </c>
      <c r="C20" s="24" t="s">
        <v>37</v>
      </c>
      <c r="D20" s="25" t="s">
        <v>33</v>
      </c>
      <c r="E20" s="26">
        <v>2</v>
      </c>
      <c r="F20" s="40">
        <v>29500</v>
      </c>
      <c r="G20" s="9">
        <f t="shared" si="0"/>
        <v>59000</v>
      </c>
      <c r="H20" s="53"/>
      <c r="I20" s="54"/>
      <c r="J20" s="54"/>
      <c r="K20" s="54"/>
      <c r="L20" s="56">
        <v>29500</v>
      </c>
      <c r="M20" s="56">
        <f t="shared" si="1"/>
        <v>59000</v>
      </c>
    </row>
    <row r="21" spans="1:13" s="16" customFormat="1" ht="13.5" customHeight="1" x14ac:dyDescent="0.25">
      <c r="A21" s="15"/>
      <c r="B21" s="33" t="s">
        <v>14</v>
      </c>
      <c r="C21" s="6"/>
      <c r="D21" s="8"/>
      <c r="E21" s="21"/>
      <c r="F21" s="41"/>
      <c r="G21" s="2">
        <f>G6+G9+G12</f>
        <v>351883.46</v>
      </c>
      <c r="H21" s="15"/>
      <c r="I21" s="57">
        <f>I15</f>
        <v>18500</v>
      </c>
      <c r="J21" s="58"/>
      <c r="K21" s="57">
        <f>K7</f>
        <v>15000</v>
      </c>
      <c r="L21" s="59"/>
      <c r="M21" s="60">
        <f>SUM(M18:M20)</f>
        <v>115000</v>
      </c>
    </row>
    <row r="22" spans="1:13" ht="13.5" customHeight="1" x14ac:dyDescent="0.25">
      <c r="A22" s="17"/>
      <c r="B22" s="3"/>
      <c r="C22" s="3"/>
      <c r="D22" s="4"/>
      <c r="E22" s="22"/>
      <c r="F22" s="42"/>
      <c r="G22" s="5"/>
      <c r="L22" s="17"/>
    </row>
    <row r="23" spans="1:13" x14ac:dyDescent="0.25">
      <c r="A23" s="46" t="s">
        <v>8</v>
      </c>
      <c r="B23" s="46"/>
      <c r="C23" s="46"/>
      <c r="D23" s="46"/>
      <c r="E23" s="46"/>
      <c r="F23" s="46"/>
      <c r="G23" s="46"/>
    </row>
    <row r="24" spans="1:13" s="18" customFormat="1" ht="36.75" customHeight="1" x14ac:dyDescent="0.25">
      <c r="A24" s="45" t="s">
        <v>10</v>
      </c>
      <c r="B24" s="45"/>
      <c r="C24" s="45"/>
      <c r="D24" s="45"/>
      <c r="E24" s="45"/>
      <c r="F24" s="45"/>
      <c r="G24" s="45"/>
    </row>
    <row r="26" spans="1:13" x14ac:dyDescent="0.25">
      <c r="A26" s="13" t="s">
        <v>46</v>
      </c>
      <c r="G26" s="13" t="s">
        <v>47</v>
      </c>
    </row>
    <row r="28" spans="1:13" x14ac:dyDescent="0.25">
      <c r="A28" s="13" t="s">
        <v>48</v>
      </c>
      <c r="G28" s="13" t="s">
        <v>49</v>
      </c>
    </row>
    <row r="30" spans="1:13" x14ac:dyDescent="0.25">
      <c r="A30" s="13" t="s">
        <v>50</v>
      </c>
      <c r="G30" s="13" t="s">
        <v>51</v>
      </c>
    </row>
  </sheetData>
  <mergeCells count="6">
    <mergeCell ref="A24:G24"/>
    <mergeCell ref="A23:G23"/>
    <mergeCell ref="A4:G4"/>
    <mergeCell ref="A12:F12"/>
    <mergeCell ref="A6:F6"/>
    <mergeCell ref="A9:F9"/>
  </mergeCells>
  <pageMargins left="0.19685039370078741" right="0.19685039370078741" top="0.15748031496062992" bottom="0.15748031496062992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2022-11-24T11:11:13Z</cp:lastPrinted>
  <dcterms:created xsi:type="dcterms:W3CDTF">2019-03-11T10:08:28Z</dcterms:created>
  <dcterms:modified xsi:type="dcterms:W3CDTF">2022-11-24T11:11:16Z</dcterms:modified>
</cp:coreProperties>
</file>