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МИ'!$A$1:$O$53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O45" i="1" l="1"/>
  <c r="O43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8" i="1" l="1"/>
  <c r="G17" i="1" s="1"/>
  <c r="G8" i="1" l="1"/>
  <c r="G9" i="1"/>
  <c r="G10" i="1"/>
  <c r="G11" i="1"/>
  <c r="G12" i="1"/>
  <c r="G13" i="1"/>
  <c r="G14" i="1"/>
  <c r="G15" i="1"/>
  <c r="G16" i="1"/>
  <c r="G43" i="1"/>
  <c r="G42" i="1" l="1"/>
  <c r="G7" i="1"/>
  <c r="G6" i="1" s="1"/>
  <c r="G45" i="1" s="1"/>
</calcChain>
</file>

<file path=xl/sharedStrings.xml><?xml version="1.0" encoding="utf-8"?>
<sst xmlns="http://schemas.openxmlformats.org/spreadsheetml/2006/main" count="138" uniqueCount="92">
  <si>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</si>
  <si>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</si>
  <si>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</si>
  <si>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</si>
  <si>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</si>
  <si>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</si>
  <si>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</si>
  <si>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</si>
  <si>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</si>
  <si>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</si>
  <si>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</si>
  <si>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</si>
  <si>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раствор для наружного применения 10 % 20 мл</t>
  </si>
  <si>
    <t>флакон</t>
  </si>
  <si>
    <t>раствор для инъекций 1мг/мл 1 мл</t>
  </si>
  <si>
    <t>ампула</t>
  </si>
  <si>
    <t>суспензия для внутреннего применения 170 мл</t>
  </si>
  <si>
    <t>раствор для инфузий, 500 мл</t>
  </si>
  <si>
    <t>Ацетилсалициловая кислота, таблетка 500 мг</t>
  </si>
  <si>
    <t>таблетка 500 мг</t>
  </si>
  <si>
    <t>таблетка</t>
  </si>
  <si>
    <t>Бриллиантовый зеленый, раствор, 1 % 20 мл</t>
  </si>
  <si>
    <t>раствор, 1 % 20 мл</t>
  </si>
  <si>
    <t>Вазелин 25,0</t>
  </si>
  <si>
    <t>мазь для наружного применения 25 г</t>
  </si>
  <si>
    <t>туба</t>
  </si>
  <si>
    <t>раствор для инъекций 1% 1 мл</t>
  </si>
  <si>
    <t>Фенилэфрин, раствор для инъекций 10мг/мл, 1м</t>
  </si>
  <si>
    <t>раствор для инъекций 10мг/мл, 1мл</t>
  </si>
  <si>
    <t>таблетки, покрытые оболочкой 10 мг</t>
  </si>
  <si>
    <t>Лекарственные средства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</si>
  <si>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</si>
  <si>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</si>
  <si>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</si>
  <si>
    <t>набор</t>
  </si>
  <si>
    <t>Бинт нестерильный</t>
  </si>
  <si>
    <t>Бинты изготовлены из отбеленной медицинской марли. Длина и ширина 7м х 14см; не стерильный</t>
  </si>
  <si>
    <t>штука</t>
  </si>
  <si>
    <t>Бинт стерильный</t>
  </si>
  <si>
    <t>Бинты изготовлены из отбеленной медицинской марли. Длина и ширина  7м х 14см; стерильный</t>
  </si>
  <si>
    <t>Вата 25 гр сжатый медицинская, гигроскопическая, гигиеническая стерильная</t>
  </si>
  <si>
    <t>упаковка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</si>
  <si>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</si>
  <si>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</si>
  <si>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</si>
  <si>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>Зонд ректальный (ПХВ) для одноразового применения размер №30</t>
  </si>
  <si>
    <t xml:space="preserve">Иглодержатель сосудистый с твердосплавленными пластинами 200 мм     </t>
  </si>
  <si>
    <t>Катетер внутривенный Бабочка, размер 21G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</si>
  <si>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</si>
  <si>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</si>
  <si>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</si>
  <si>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</si>
  <si>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</si>
  <si>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</si>
  <si>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</si>
  <si>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 xml:space="preserve">Лезвие хирургическое, съемное, одноразовое №22 </t>
  </si>
  <si>
    <t>Лезвие хирургическое, съемное, одноразовое №23</t>
  </si>
  <si>
    <t>Линия для мониторинга газов типа Luer (трубка пробозаборник). Внутренний диаметр 1,2мм, длина 2,45м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</si>
  <si>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</si>
  <si>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</si>
  <si>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</si>
  <si>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</si>
  <si>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</si>
  <si>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</si>
  <si>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Пинцет для грудной хирургии, 300 мм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</si>
  <si>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</si>
  <si>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</si>
  <si>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</si>
  <si>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</si>
  <si>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</si>
  <si>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</si>
  <si>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</si>
  <si>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Аммиак 10 % 20 мл</t>
  </si>
  <si>
    <t>Атропин 1мг/мл 1 мл</t>
  </si>
  <si>
    <t>Менадион 1% 1 мл</t>
  </si>
  <si>
    <t>Нифедипин 10 мг</t>
  </si>
  <si>
    <t>Простое сочетание солей и ветрогонных препаратов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</si>
  <si>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 500 мл</t>
  </si>
  <si>
    <t>ТОО "Каз-Эко МЕД" Цена</t>
  </si>
  <si>
    <t>ТОО "Каз-Эко МЕД" Сумма</t>
  </si>
  <si>
    <t>Руководитель ОГЗ и ЮС</t>
  </si>
  <si>
    <t xml:space="preserve">Иманғали Д.Қ. </t>
  </si>
  <si>
    <t xml:space="preserve">Специалист по государственным закупкам </t>
  </si>
  <si>
    <t xml:space="preserve">Корженко О.О. </t>
  </si>
  <si>
    <t>к протоколу 87 от 02.11.2023г.</t>
  </si>
  <si>
    <t xml:space="preserve">ТОО "INNOVO" </t>
  </si>
  <si>
    <t xml:space="preserve">ТОО "MedIntelCompany" </t>
  </si>
  <si>
    <t xml:space="preserve">ТОО "Dariya medica "Дарья Медика" </t>
  </si>
  <si>
    <t xml:space="preserve">ИП Ақберді Уалихан </t>
  </si>
  <si>
    <t xml:space="preserve">ТОО "Центр Медицинской Техники" </t>
  </si>
  <si>
    <t>ТОО "Еркетай 01"</t>
  </si>
  <si>
    <t>не соответствует п.75 Правил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</si>
</sst>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9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8" fillId="0" borderId="6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43" fontId="8" fillId="0" borderId="7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43" fontId="7" fillId="2" borderId="7" xfId="22" applyFont="1" applyFill="1" applyBorder="1" applyAlignment="1">
      <alignment horizontal="right" vertical="center" wrapText="1"/>
    </xf>
    <xf numFmtId="43" fontId="7" fillId="2" borderId="3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7" fillId="0" borderId="7" xfId="19" applyNumberFormat="1" applyFont="1" applyFill="1" applyBorder="1" applyAlignment="1">
      <alignment horizontal="center" vertical="center"/>
    </xf>
    <xf numFmtId="3" fontId="7" fillId="0" borderId="3" xfId="19" applyNumberFormat="1" applyFont="1" applyFill="1" applyBorder="1" applyAlignment="1">
      <alignment horizontal="center" vertical="center"/>
    </xf>
    <xf numFmtId="43" fontId="7" fillId="0" borderId="7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7" fillId="0" borderId="7" xfId="22" applyFont="1" applyBorder="1" applyAlignment="1">
      <alignment horizontal="right" vertical="center" wrapText="1"/>
    </xf>
    <xf numFmtId="43" fontId="7" fillId="0" borderId="3" xfId="22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zoomScale="70" zoomScaleSheetLayoutView="70" workbookViewId="0">
      <selection activeCell="J43" sqref="J43:J44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9.140625" style="8" customWidth="1"/>
    <col min="4" max="4" width="13.28515625" style="8" customWidth="1"/>
    <col min="5" max="5" width="15.42578125" style="13" customWidth="1"/>
    <col min="6" max="6" width="13.28515625" style="34" customWidth="1"/>
    <col min="7" max="7" width="17.85546875" style="8" customWidth="1"/>
    <col min="8" max="15" width="19" style="8" customWidth="1"/>
    <col min="16" max="16384" width="8.85546875" style="8"/>
  </cols>
  <sheetData>
    <row r="1" spans="1:15" x14ac:dyDescent="0.25">
      <c r="E1" s="17" t="s">
        <v>0</v>
      </c>
    </row>
    <row r="2" spans="1:15" x14ac:dyDescent="0.25">
      <c r="E2" s="17" t="s">
        <v>84</v>
      </c>
    </row>
    <row r="4" spans="1:15" ht="15.75" customHeight="1" x14ac:dyDescent="0.25">
      <c r="A4" s="56" t="s">
        <v>1</v>
      </c>
      <c r="B4" s="56"/>
      <c r="C4" s="56"/>
      <c r="D4" s="56"/>
      <c r="E4" s="56"/>
      <c r="F4" s="56"/>
      <c r="G4" s="56"/>
      <c r="M4" s="46"/>
    </row>
    <row r="5" spans="1:15" ht="40.5" customHeight="1" x14ac:dyDescent="0.25">
      <c r="A5" s="30" t="s">
        <v>2</v>
      </c>
      <c r="B5" s="30" t="s">
        <v>3</v>
      </c>
      <c r="C5" s="30" t="s">
        <v>9</v>
      </c>
      <c r="D5" s="30" t="s">
        <v>4</v>
      </c>
      <c r="E5" s="14" t="s">
        <v>5</v>
      </c>
      <c r="F5" s="35" t="s">
        <v>6</v>
      </c>
      <c r="G5" s="30" t="s">
        <v>7</v>
      </c>
      <c r="H5" s="14" t="s">
        <v>85</v>
      </c>
      <c r="I5" s="44" t="s">
        <v>86</v>
      </c>
      <c r="J5" s="44" t="s">
        <v>87</v>
      </c>
      <c r="K5" s="44" t="s">
        <v>88</v>
      </c>
      <c r="L5" s="44" t="s">
        <v>89</v>
      </c>
      <c r="M5" s="45" t="s">
        <v>90</v>
      </c>
      <c r="N5" s="45" t="s">
        <v>78</v>
      </c>
      <c r="O5" s="47" t="s">
        <v>79</v>
      </c>
    </row>
    <row r="6" spans="1:15" ht="12.75" customHeight="1" x14ac:dyDescent="0.25">
      <c r="A6" s="57" t="s">
        <v>30</v>
      </c>
      <c r="B6" s="58"/>
      <c r="C6" s="58"/>
      <c r="D6" s="58"/>
      <c r="E6" s="58"/>
      <c r="F6" s="58"/>
      <c r="G6" s="33">
        <f>SUM(G7:G16)</f>
        <v>442804.27</v>
      </c>
      <c r="H6" s="23"/>
      <c r="I6" s="23"/>
      <c r="J6" s="23"/>
      <c r="K6" s="23"/>
      <c r="L6" s="23"/>
      <c r="M6" s="23"/>
      <c r="N6" s="23"/>
      <c r="O6" s="23"/>
    </row>
    <row r="7" spans="1:15" x14ac:dyDescent="0.25">
      <c r="A7" s="39">
        <v>1</v>
      </c>
      <c r="B7" s="26" t="s">
        <v>72</v>
      </c>
      <c r="C7" s="27" t="s">
        <v>12</v>
      </c>
      <c r="D7" s="6" t="s">
        <v>13</v>
      </c>
      <c r="E7" s="28">
        <v>45</v>
      </c>
      <c r="F7" s="31">
        <v>40.61</v>
      </c>
      <c r="G7" s="23">
        <f>E7*F7</f>
        <v>1827.45</v>
      </c>
      <c r="H7" s="23"/>
      <c r="I7" s="23"/>
      <c r="J7" s="23"/>
      <c r="K7" s="23"/>
      <c r="L7" s="23"/>
      <c r="M7" s="23"/>
      <c r="N7" s="23"/>
      <c r="O7" s="23"/>
    </row>
    <row r="8" spans="1:15" x14ac:dyDescent="0.25">
      <c r="A8" s="39">
        <v>2</v>
      </c>
      <c r="B8" s="29" t="s">
        <v>73</v>
      </c>
      <c r="C8" s="18" t="s">
        <v>14</v>
      </c>
      <c r="D8" s="6" t="s">
        <v>15</v>
      </c>
      <c r="E8" s="25">
        <v>2550</v>
      </c>
      <c r="F8" s="31">
        <v>14.45</v>
      </c>
      <c r="G8" s="23">
        <f t="shared" ref="G8:G43" si="0">E8*F8</f>
        <v>36847.5</v>
      </c>
      <c r="H8" s="23"/>
      <c r="I8" s="23"/>
      <c r="J8" s="23"/>
      <c r="K8" s="23"/>
      <c r="L8" s="23"/>
      <c r="M8" s="23"/>
      <c r="N8" s="23"/>
      <c r="O8" s="23"/>
    </row>
    <row r="9" spans="1:15" x14ac:dyDescent="0.25">
      <c r="A9" s="43">
        <v>3</v>
      </c>
      <c r="B9" s="29" t="s">
        <v>18</v>
      </c>
      <c r="C9" s="18" t="s">
        <v>19</v>
      </c>
      <c r="D9" s="32" t="s">
        <v>20</v>
      </c>
      <c r="E9" s="25">
        <v>250</v>
      </c>
      <c r="F9" s="31">
        <v>1.97</v>
      </c>
      <c r="G9" s="23">
        <f t="shared" si="0"/>
        <v>492.5</v>
      </c>
      <c r="H9" s="23"/>
      <c r="I9" s="23"/>
      <c r="J9" s="23"/>
      <c r="K9" s="23"/>
      <c r="L9" s="23"/>
      <c r="M9" s="23"/>
      <c r="N9" s="23"/>
      <c r="O9" s="23"/>
    </row>
    <row r="10" spans="1:15" x14ac:dyDescent="0.25">
      <c r="A10" s="43">
        <v>4</v>
      </c>
      <c r="B10" s="29" t="s">
        <v>21</v>
      </c>
      <c r="C10" s="18" t="s">
        <v>22</v>
      </c>
      <c r="D10" s="6" t="s">
        <v>13</v>
      </c>
      <c r="E10" s="25">
        <v>196</v>
      </c>
      <c r="F10" s="31">
        <v>42.86</v>
      </c>
      <c r="G10" s="23">
        <f t="shared" si="0"/>
        <v>8400.56</v>
      </c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3">
        <v>5</v>
      </c>
      <c r="B11" s="24" t="s">
        <v>23</v>
      </c>
      <c r="C11" s="21" t="s">
        <v>24</v>
      </c>
      <c r="D11" s="20" t="s">
        <v>25</v>
      </c>
      <c r="E11" s="22">
        <v>112</v>
      </c>
      <c r="F11" s="31">
        <v>51.98</v>
      </c>
      <c r="G11" s="23">
        <f t="shared" si="0"/>
        <v>5821.7599999999993</v>
      </c>
      <c r="H11" s="23"/>
      <c r="I11" s="23"/>
      <c r="J11" s="23"/>
      <c r="K11" s="23"/>
      <c r="L11" s="23"/>
      <c r="M11" s="23"/>
      <c r="N11" s="23"/>
      <c r="O11" s="23"/>
    </row>
    <row r="12" spans="1:15" x14ac:dyDescent="0.25">
      <c r="A12" s="43">
        <v>6</v>
      </c>
      <c r="B12" s="24" t="s">
        <v>74</v>
      </c>
      <c r="C12" s="21" t="s">
        <v>26</v>
      </c>
      <c r="D12" s="22" t="s">
        <v>15</v>
      </c>
      <c r="E12" s="22">
        <v>100</v>
      </c>
      <c r="F12" s="31">
        <v>21.92</v>
      </c>
      <c r="G12" s="23">
        <f t="shared" si="0"/>
        <v>2192</v>
      </c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43">
        <v>7</v>
      </c>
      <c r="B13" s="24" t="s">
        <v>75</v>
      </c>
      <c r="C13" s="21" t="s">
        <v>29</v>
      </c>
      <c r="D13" s="32" t="s">
        <v>20</v>
      </c>
      <c r="E13" s="22">
        <v>60</v>
      </c>
      <c r="F13" s="31">
        <v>4.46</v>
      </c>
      <c r="G13" s="23">
        <f t="shared" si="0"/>
        <v>267.60000000000002</v>
      </c>
      <c r="H13" s="23"/>
      <c r="I13" s="23"/>
      <c r="J13" s="23"/>
      <c r="K13" s="23"/>
      <c r="L13" s="23"/>
      <c r="M13" s="23"/>
      <c r="N13" s="23"/>
      <c r="O13" s="23"/>
    </row>
    <row r="14" spans="1:15" x14ac:dyDescent="0.25">
      <c r="A14" s="43">
        <v>8</v>
      </c>
      <c r="B14" s="29" t="s">
        <v>76</v>
      </c>
      <c r="C14" s="29" t="s">
        <v>16</v>
      </c>
      <c r="D14" s="22" t="s">
        <v>13</v>
      </c>
      <c r="E14" s="25">
        <v>46</v>
      </c>
      <c r="F14" s="31">
        <v>1542</v>
      </c>
      <c r="G14" s="23">
        <f t="shared" si="0"/>
        <v>70932</v>
      </c>
      <c r="H14" s="23"/>
      <c r="I14" s="23"/>
      <c r="J14" s="23"/>
      <c r="K14" s="23"/>
      <c r="L14" s="23"/>
      <c r="M14" s="23"/>
      <c r="N14" s="23"/>
      <c r="O14" s="23"/>
    </row>
    <row r="15" spans="1:15" x14ac:dyDescent="0.25">
      <c r="A15" s="43">
        <v>9</v>
      </c>
      <c r="B15" s="29" t="s">
        <v>27</v>
      </c>
      <c r="C15" s="29" t="s">
        <v>28</v>
      </c>
      <c r="D15" s="22" t="s">
        <v>15</v>
      </c>
      <c r="E15" s="25">
        <v>10</v>
      </c>
      <c r="F15" s="31">
        <v>38.47</v>
      </c>
      <c r="G15" s="23">
        <f t="shared" si="0"/>
        <v>384.7</v>
      </c>
      <c r="H15" s="23"/>
      <c r="I15" s="23"/>
      <c r="J15" s="23"/>
      <c r="K15" s="23"/>
      <c r="L15" s="23"/>
      <c r="M15" s="23"/>
      <c r="N15" s="23"/>
      <c r="O15" s="23"/>
    </row>
    <row r="16" spans="1:15" ht="36" x14ac:dyDescent="0.25">
      <c r="A16" s="43">
        <v>10</v>
      </c>
      <c r="B16" s="29" t="s">
        <v>77</v>
      </c>
      <c r="C16" s="29" t="s">
        <v>17</v>
      </c>
      <c r="D16" s="22" t="s">
        <v>13</v>
      </c>
      <c r="E16" s="25">
        <v>590</v>
      </c>
      <c r="F16" s="31">
        <v>534.98</v>
      </c>
      <c r="G16" s="23">
        <f t="shared" si="0"/>
        <v>315638.2</v>
      </c>
      <c r="H16" s="23"/>
      <c r="I16" s="23"/>
      <c r="J16" s="23"/>
      <c r="K16" s="23"/>
      <c r="L16" s="23"/>
      <c r="M16" s="23"/>
      <c r="N16" s="23"/>
      <c r="O16" s="23"/>
    </row>
    <row r="17" spans="1:15" ht="12" customHeight="1" x14ac:dyDescent="0.25">
      <c r="A17" s="59" t="s">
        <v>11</v>
      </c>
      <c r="B17" s="59"/>
      <c r="C17" s="59"/>
      <c r="D17" s="59"/>
      <c r="E17" s="59"/>
      <c r="F17" s="59"/>
      <c r="G17" s="38">
        <f>SUM(G18:G41)</f>
        <v>2997432.48</v>
      </c>
      <c r="H17" s="23"/>
      <c r="I17" s="23"/>
      <c r="J17" s="23"/>
      <c r="K17" s="23"/>
      <c r="L17" s="23"/>
      <c r="M17" s="23"/>
      <c r="N17" s="23"/>
      <c r="O17" s="23"/>
    </row>
    <row r="18" spans="1:15" ht="24" x14ac:dyDescent="0.25">
      <c r="A18" s="39">
        <v>11</v>
      </c>
      <c r="B18" s="40" t="s">
        <v>35</v>
      </c>
      <c r="C18" s="41" t="s">
        <v>36</v>
      </c>
      <c r="D18" s="20" t="s">
        <v>37</v>
      </c>
      <c r="E18" s="20">
        <v>1384</v>
      </c>
      <c r="F18" s="23">
        <v>63.92</v>
      </c>
      <c r="G18" s="23">
        <f>E18*F18</f>
        <v>88465.279999999999</v>
      </c>
      <c r="H18" s="23"/>
      <c r="I18" s="23"/>
      <c r="J18" s="23"/>
      <c r="K18" s="23"/>
      <c r="L18" s="23"/>
      <c r="M18" s="23"/>
      <c r="N18" s="23"/>
      <c r="O18" s="23"/>
    </row>
    <row r="19" spans="1:15" ht="24" x14ac:dyDescent="0.25">
      <c r="A19" s="39">
        <v>12</v>
      </c>
      <c r="B19" s="40" t="s">
        <v>38</v>
      </c>
      <c r="C19" s="41" t="s">
        <v>39</v>
      </c>
      <c r="D19" s="20" t="s">
        <v>37</v>
      </c>
      <c r="E19" s="20">
        <v>280</v>
      </c>
      <c r="F19" s="23">
        <v>59.74</v>
      </c>
      <c r="G19" s="23">
        <f t="shared" ref="G19:G41" si="1">E19*F19</f>
        <v>16727.2</v>
      </c>
      <c r="H19" s="23"/>
      <c r="I19" s="23"/>
      <c r="J19" s="23"/>
      <c r="K19" s="23"/>
      <c r="L19" s="23"/>
      <c r="M19" s="23"/>
      <c r="N19" s="23"/>
      <c r="O19" s="23"/>
    </row>
    <row r="20" spans="1:15" ht="24" x14ac:dyDescent="0.25">
      <c r="A20" s="43">
        <v>13</v>
      </c>
      <c r="B20" s="40" t="s">
        <v>40</v>
      </c>
      <c r="C20" s="41" t="s">
        <v>40</v>
      </c>
      <c r="D20" s="20" t="s">
        <v>41</v>
      </c>
      <c r="E20" s="20">
        <v>21</v>
      </c>
      <c r="F20" s="23">
        <v>95</v>
      </c>
      <c r="G20" s="23">
        <f t="shared" si="1"/>
        <v>1995</v>
      </c>
      <c r="H20" s="23"/>
      <c r="I20" s="23"/>
      <c r="J20" s="23"/>
      <c r="K20" s="23"/>
      <c r="L20" s="23"/>
      <c r="M20" s="23"/>
      <c r="N20" s="23"/>
      <c r="O20" s="23"/>
    </row>
    <row r="21" spans="1:15" ht="24" x14ac:dyDescent="0.25">
      <c r="A21" s="43">
        <v>14</v>
      </c>
      <c r="B21" s="40" t="s">
        <v>42</v>
      </c>
      <c r="C21" s="41" t="s">
        <v>42</v>
      </c>
      <c r="D21" s="20" t="s">
        <v>37</v>
      </c>
      <c r="E21" s="20">
        <v>20</v>
      </c>
      <c r="F21" s="23">
        <v>10000</v>
      </c>
      <c r="G21" s="23">
        <f t="shared" si="1"/>
        <v>200000</v>
      </c>
      <c r="H21" s="23"/>
      <c r="I21" s="23"/>
      <c r="J21" s="23"/>
      <c r="K21" s="23"/>
      <c r="L21" s="78" t="s">
        <v>91</v>
      </c>
      <c r="M21" s="23"/>
      <c r="N21" s="23"/>
      <c r="O21" s="23"/>
    </row>
    <row r="22" spans="1:15" ht="24" x14ac:dyDescent="0.25">
      <c r="A22" s="43">
        <v>15</v>
      </c>
      <c r="B22" s="40" t="s">
        <v>43</v>
      </c>
      <c r="C22" s="41" t="s">
        <v>43</v>
      </c>
      <c r="D22" s="20" t="s">
        <v>37</v>
      </c>
      <c r="E22" s="20">
        <v>35</v>
      </c>
      <c r="F22" s="23">
        <v>3800</v>
      </c>
      <c r="G22" s="23">
        <f t="shared" si="1"/>
        <v>133000</v>
      </c>
      <c r="H22" s="23"/>
      <c r="I22" s="23"/>
      <c r="J22" s="23"/>
      <c r="K22" s="23"/>
      <c r="L22" s="23"/>
      <c r="M22" s="23"/>
      <c r="N22" s="23"/>
      <c r="O22" s="23"/>
    </row>
    <row r="23" spans="1:15" x14ac:dyDescent="0.25">
      <c r="A23" s="43">
        <v>16</v>
      </c>
      <c r="B23" s="40" t="s">
        <v>44</v>
      </c>
      <c r="C23" s="41" t="s">
        <v>44</v>
      </c>
      <c r="D23" s="20" t="s">
        <v>37</v>
      </c>
      <c r="E23" s="20">
        <v>12</v>
      </c>
      <c r="F23" s="23">
        <v>11500</v>
      </c>
      <c r="G23" s="23">
        <f t="shared" si="1"/>
        <v>138000</v>
      </c>
      <c r="H23" s="23"/>
      <c r="I23" s="23"/>
      <c r="J23" s="23"/>
      <c r="K23" s="23"/>
      <c r="L23" s="23"/>
      <c r="M23" s="23"/>
      <c r="N23" s="23"/>
      <c r="O23" s="23"/>
    </row>
    <row r="24" spans="1:15" ht="24" x14ac:dyDescent="0.25">
      <c r="A24" s="43">
        <v>17</v>
      </c>
      <c r="B24" s="40" t="s">
        <v>45</v>
      </c>
      <c r="C24" s="41" t="s">
        <v>45</v>
      </c>
      <c r="D24" s="20" t="s">
        <v>37</v>
      </c>
      <c r="E24" s="20">
        <v>110</v>
      </c>
      <c r="F24" s="23">
        <v>235.4</v>
      </c>
      <c r="G24" s="23">
        <f t="shared" si="1"/>
        <v>25894</v>
      </c>
      <c r="H24" s="23"/>
      <c r="I24" s="23"/>
      <c r="J24" s="23"/>
      <c r="K24" s="23"/>
      <c r="L24" s="23"/>
      <c r="M24" s="23"/>
      <c r="N24" s="23"/>
      <c r="O24" s="23"/>
    </row>
    <row r="25" spans="1:15" ht="24" x14ac:dyDescent="0.25">
      <c r="A25" s="43">
        <v>18</v>
      </c>
      <c r="B25" s="40" t="s">
        <v>46</v>
      </c>
      <c r="C25" s="41" t="s">
        <v>46</v>
      </c>
      <c r="D25" s="20" t="s">
        <v>37</v>
      </c>
      <c r="E25" s="20">
        <v>20</v>
      </c>
      <c r="F25" s="23">
        <v>3200</v>
      </c>
      <c r="G25" s="23">
        <f t="shared" si="1"/>
        <v>64000</v>
      </c>
      <c r="H25" s="23"/>
      <c r="I25" s="23"/>
      <c r="J25" s="23"/>
      <c r="K25" s="23"/>
      <c r="L25" s="23"/>
      <c r="M25" s="23"/>
      <c r="N25" s="23"/>
      <c r="O25" s="23"/>
    </row>
    <row r="26" spans="1:15" x14ac:dyDescent="0.25">
      <c r="A26" s="43">
        <v>19</v>
      </c>
      <c r="B26" s="40" t="s">
        <v>47</v>
      </c>
      <c r="C26" s="41" t="s">
        <v>47</v>
      </c>
      <c r="D26" s="20" t="s">
        <v>37</v>
      </c>
      <c r="E26" s="20">
        <v>600</v>
      </c>
      <c r="F26" s="23">
        <v>17</v>
      </c>
      <c r="G26" s="23">
        <f t="shared" si="1"/>
        <v>10200</v>
      </c>
      <c r="H26" s="23"/>
      <c r="I26" s="23"/>
      <c r="J26" s="23"/>
      <c r="K26" s="23"/>
      <c r="L26" s="23"/>
      <c r="M26" s="23"/>
      <c r="N26" s="23"/>
      <c r="O26" s="23"/>
    </row>
    <row r="27" spans="1:15" ht="62.25" customHeight="1" x14ac:dyDescent="0.25">
      <c r="A27" s="43">
        <v>20</v>
      </c>
      <c r="B27" s="40" t="s">
        <v>48</v>
      </c>
      <c r="C27" s="41" t="s">
        <v>49</v>
      </c>
      <c r="D27" s="20" t="s">
        <v>37</v>
      </c>
      <c r="E27" s="20">
        <v>150</v>
      </c>
      <c r="F27" s="23">
        <v>266</v>
      </c>
      <c r="G27" s="23">
        <f t="shared" si="1"/>
        <v>39900</v>
      </c>
      <c r="H27" s="23"/>
      <c r="I27" s="23"/>
      <c r="J27" s="23"/>
      <c r="K27" s="23"/>
      <c r="L27" s="23"/>
      <c r="M27" s="23"/>
      <c r="N27" s="23"/>
      <c r="O27" s="23"/>
    </row>
    <row r="28" spans="1:15" ht="60" x14ac:dyDescent="0.25">
      <c r="A28" s="43">
        <v>21</v>
      </c>
      <c r="B28" s="40" t="s">
        <v>50</v>
      </c>
      <c r="C28" s="41" t="s">
        <v>51</v>
      </c>
      <c r="D28" s="20" t="s">
        <v>52</v>
      </c>
      <c r="E28" s="20">
        <v>250</v>
      </c>
      <c r="F28" s="23">
        <v>629.16</v>
      </c>
      <c r="G28" s="23">
        <f t="shared" si="1"/>
        <v>157290</v>
      </c>
      <c r="H28" s="23"/>
      <c r="I28" s="23"/>
      <c r="J28" s="23"/>
      <c r="K28" s="23"/>
      <c r="L28" s="23"/>
      <c r="M28" s="23"/>
      <c r="N28" s="23"/>
      <c r="O28" s="23"/>
    </row>
    <row r="29" spans="1:15" ht="48" x14ac:dyDescent="0.25">
      <c r="A29" s="43">
        <v>22</v>
      </c>
      <c r="B29" s="40" t="s">
        <v>53</v>
      </c>
      <c r="C29" s="41" t="s">
        <v>54</v>
      </c>
      <c r="D29" s="20" t="s">
        <v>41</v>
      </c>
      <c r="E29" s="20">
        <v>20</v>
      </c>
      <c r="F29" s="23">
        <v>5450</v>
      </c>
      <c r="G29" s="23">
        <f t="shared" si="1"/>
        <v>109000</v>
      </c>
      <c r="H29" s="23"/>
      <c r="I29" s="23"/>
      <c r="J29" s="23"/>
      <c r="K29" s="23"/>
      <c r="L29" s="23"/>
      <c r="M29" s="23"/>
      <c r="N29" s="23"/>
      <c r="O29" s="23"/>
    </row>
    <row r="30" spans="1:15" x14ac:dyDescent="0.25">
      <c r="A30" s="43">
        <v>23</v>
      </c>
      <c r="B30" s="40" t="s">
        <v>55</v>
      </c>
      <c r="C30" s="41" t="s">
        <v>55</v>
      </c>
      <c r="D30" s="20" t="s">
        <v>37</v>
      </c>
      <c r="E30" s="20">
        <v>850</v>
      </c>
      <c r="F30" s="23">
        <v>79</v>
      </c>
      <c r="G30" s="23">
        <f t="shared" si="1"/>
        <v>67150</v>
      </c>
      <c r="H30" s="23"/>
      <c r="I30" s="23"/>
      <c r="J30" s="23"/>
      <c r="K30" s="23"/>
      <c r="L30" s="23"/>
      <c r="M30" s="23"/>
      <c r="N30" s="23"/>
      <c r="O30" s="23"/>
    </row>
    <row r="31" spans="1:15" x14ac:dyDescent="0.25">
      <c r="A31" s="43">
        <v>24</v>
      </c>
      <c r="B31" s="40" t="s">
        <v>56</v>
      </c>
      <c r="C31" s="41" t="s">
        <v>56</v>
      </c>
      <c r="D31" s="20" t="s">
        <v>37</v>
      </c>
      <c r="E31" s="20">
        <v>330</v>
      </c>
      <c r="F31" s="23">
        <v>79</v>
      </c>
      <c r="G31" s="23">
        <f t="shared" si="1"/>
        <v>26070</v>
      </c>
      <c r="H31" s="23"/>
      <c r="I31" s="23"/>
      <c r="J31" s="23"/>
      <c r="K31" s="23"/>
      <c r="L31" s="23"/>
      <c r="M31" s="23"/>
      <c r="N31" s="23"/>
      <c r="O31" s="23"/>
    </row>
    <row r="32" spans="1:15" ht="24" x14ac:dyDescent="0.25">
      <c r="A32" s="43">
        <v>25</v>
      </c>
      <c r="B32" s="40" t="s">
        <v>57</v>
      </c>
      <c r="C32" s="41" t="s">
        <v>57</v>
      </c>
      <c r="D32" s="20" t="s">
        <v>37</v>
      </c>
      <c r="E32" s="20">
        <v>100</v>
      </c>
      <c r="F32" s="23">
        <v>3651.91</v>
      </c>
      <c r="G32" s="23">
        <f t="shared" si="1"/>
        <v>365191</v>
      </c>
      <c r="H32" s="23"/>
      <c r="I32" s="23"/>
      <c r="J32" s="23"/>
      <c r="K32" s="23"/>
      <c r="L32" s="23"/>
      <c r="M32" s="23"/>
      <c r="N32" s="23"/>
      <c r="O32" s="23"/>
    </row>
    <row r="33" spans="1:15" ht="73.5" customHeight="1" x14ac:dyDescent="0.25">
      <c r="A33" s="43">
        <v>26</v>
      </c>
      <c r="B33" s="40" t="s">
        <v>58</v>
      </c>
      <c r="C33" s="41" t="s">
        <v>59</v>
      </c>
      <c r="D33" s="20" t="s">
        <v>37</v>
      </c>
      <c r="E33" s="20">
        <v>370</v>
      </c>
      <c r="F33" s="23">
        <v>1900</v>
      </c>
      <c r="G33" s="23">
        <f t="shared" si="1"/>
        <v>703000</v>
      </c>
      <c r="H33" s="23"/>
      <c r="I33" s="23"/>
      <c r="J33" s="23"/>
      <c r="K33" s="23"/>
      <c r="L33" s="23"/>
      <c r="M33" s="23"/>
      <c r="N33" s="23"/>
      <c r="O33" s="23"/>
    </row>
    <row r="34" spans="1:15" ht="48" x14ac:dyDescent="0.25">
      <c r="A34" s="43">
        <v>27</v>
      </c>
      <c r="B34" s="40" t="s">
        <v>60</v>
      </c>
      <c r="C34" s="41" t="s">
        <v>61</v>
      </c>
      <c r="D34" s="20" t="s">
        <v>37</v>
      </c>
      <c r="E34" s="20">
        <v>10</v>
      </c>
      <c r="F34" s="23">
        <v>4500</v>
      </c>
      <c r="G34" s="23">
        <f t="shared" si="1"/>
        <v>45000</v>
      </c>
      <c r="H34" s="23"/>
      <c r="I34" s="23"/>
      <c r="J34" s="23"/>
      <c r="K34" s="23"/>
      <c r="L34" s="23"/>
      <c r="M34" s="23"/>
      <c r="N34" s="23"/>
      <c r="O34" s="23"/>
    </row>
    <row r="35" spans="1:15" ht="36" x14ac:dyDescent="0.25">
      <c r="A35" s="43">
        <v>28</v>
      </c>
      <c r="B35" s="40" t="s">
        <v>62</v>
      </c>
      <c r="C35" s="41" t="s">
        <v>63</v>
      </c>
      <c r="D35" s="20" t="s">
        <v>37</v>
      </c>
      <c r="E35" s="20">
        <v>50</v>
      </c>
      <c r="F35" s="23">
        <v>6650</v>
      </c>
      <c r="G35" s="23">
        <f t="shared" si="1"/>
        <v>332500</v>
      </c>
      <c r="H35" s="78" t="s">
        <v>91</v>
      </c>
      <c r="I35" s="78" t="s">
        <v>91</v>
      </c>
      <c r="J35" s="78" t="s">
        <v>91</v>
      </c>
      <c r="K35" s="78" t="s">
        <v>91</v>
      </c>
      <c r="L35" s="23"/>
      <c r="M35" s="78" t="s">
        <v>91</v>
      </c>
      <c r="N35" s="23"/>
      <c r="O35" s="23"/>
    </row>
    <row r="36" spans="1:15" x14ac:dyDescent="0.25">
      <c r="A36" s="43">
        <v>29</v>
      </c>
      <c r="B36" s="40" t="s">
        <v>64</v>
      </c>
      <c r="C36" s="41" t="s">
        <v>64</v>
      </c>
      <c r="D36" s="20" t="s">
        <v>37</v>
      </c>
      <c r="E36" s="20">
        <v>20</v>
      </c>
      <c r="F36" s="23">
        <v>3200</v>
      </c>
      <c r="G36" s="23">
        <f t="shared" si="1"/>
        <v>64000</v>
      </c>
      <c r="H36" s="23"/>
      <c r="I36" s="23"/>
      <c r="J36" s="23"/>
      <c r="K36" s="23"/>
      <c r="L36" s="23"/>
      <c r="M36" s="23"/>
      <c r="N36" s="23"/>
      <c r="O36" s="23"/>
    </row>
    <row r="37" spans="1:15" ht="38.25" customHeight="1" x14ac:dyDescent="0.25">
      <c r="A37" s="43">
        <v>30</v>
      </c>
      <c r="B37" s="40" t="s">
        <v>65</v>
      </c>
      <c r="C37" s="41" t="s">
        <v>66</v>
      </c>
      <c r="D37" s="20" t="s">
        <v>37</v>
      </c>
      <c r="E37" s="20">
        <v>50</v>
      </c>
      <c r="F37" s="23">
        <v>341</v>
      </c>
      <c r="G37" s="23">
        <f t="shared" si="1"/>
        <v>17050</v>
      </c>
      <c r="H37" s="23"/>
      <c r="I37" s="23"/>
      <c r="J37" s="23"/>
      <c r="K37" s="23"/>
      <c r="L37" s="23"/>
      <c r="M37" s="23"/>
      <c r="N37" s="23"/>
      <c r="O37" s="23"/>
    </row>
    <row r="38" spans="1:15" ht="72" x14ac:dyDescent="0.25">
      <c r="A38" s="43">
        <v>31</v>
      </c>
      <c r="B38" s="40" t="s">
        <v>67</v>
      </c>
      <c r="C38" s="41" t="s">
        <v>67</v>
      </c>
      <c r="D38" s="20" t="s">
        <v>37</v>
      </c>
      <c r="E38" s="20">
        <v>5</v>
      </c>
      <c r="F38" s="23">
        <v>9300</v>
      </c>
      <c r="G38" s="23">
        <f t="shared" si="1"/>
        <v>46500</v>
      </c>
      <c r="H38" s="23"/>
      <c r="I38" s="23"/>
      <c r="J38" s="23"/>
      <c r="K38" s="23"/>
      <c r="L38" s="23"/>
      <c r="M38" s="23"/>
      <c r="N38" s="23"/>
      <c r="O38" s="23"/>
    </row>
    <row r="39" spans="1:15" ht="24" x14ac:dyDescent="0.25">
      <c r="A39" s="43">
        <v>32</v>
      </c>
      <c r="B39" s="40" t="s">
        <v>68</v>
      </c>
      <c r="C39" s="41" t="s">
        <v>69</v>
      </c>
      <c r="D39" s="20" t="s">
        <v>37</v>
      </c>
      <c r="E39" s="20">
        <v>50</v>
      </c>
      <c r="F39" s="23">
        <v>450</v>
      </c>
      <c r="G39" s="23">
        <f t="shared" si="1"/>
        <v>22500</v>
      </c>
      <c r="H39" s="23"/>
      <c r="I39" s="23"/>
      <c r="J39" s="23"/>
      <c r="K39" s="23"/>
      <c r="L39" s="23"/>
      <c r="M39" s="23"/>
      <c r="N39" s="23"/>
      <c r="O39" s="23"/>
    </row>
    <row r="40" spans="1:15" ht="24" x14ac:dyDescent="0.25">
      <c r="A40" s="43">
        <v>33</v>
      </c>
      <c r="B40" s="40" t="s">
        <v>70</v>
      </c>
      <c r="C40" s="41" t="s">
        <v>70</v>
      </c>
      <c r="D40" s="20" t="s">
        <v>37</v>
      </c>
      <c r="E40" s="20">
        <v>6</v>
      </c>
      <c r="F40" s="23">
        <v>27000</v>
      </c>
      <c r="G40" s="23">
        <f t="shared" si="1"/>
        <v>162000</v>
      </c>
      <c r="H40" s="23"/>
      <c r="I40" s="23"/>
      <c r="J40" s="23"/>
      <c r="K40" s="23"/>
      <c r="L40" s="23"/>
      <c r="M40" s="23"/>
      <c r="N40" s="23"/>
      <c r="O40" s="23"/>
    </row>
    <row r="41" spans="1:15" ht="24" x14ac:dyDescent="0.25">
      <c r="A41" s="43">
        <v>34</v>
      </c>
      <c r="B41" s="40" t="s">
        <v>71</v>
      </c>
      <c r="C41" s="41" t="s">
        <v>71</v>
      </c>
      <c r="D41" s="20" t="s">
        <v>37</v>
      </c>
      <c r="E41" s="20">
        <v>6</v>
      </c>
      <c r="F41" s="23">
        <v>27000</v>
      </c>
      <c r="G41" s="23">
        <f t="shared" si="1"/>
        <v>162000</v>
      </c>
      <c r="H41" s="23"/>
      <c r="I41" s="23"/>
      <c r="J41" s="23"/>
      <c r="K41" s="23"/>
      <c r="L41" s="23"/>
      <c r="M41" s="23"/>
      <c r="N41" s="23"/>
      <c r="O41" s="23"/>
    </row>
    <row r="42" spans="1:15" ht="12" customHeight="1" x14ac:dyDescent="0.25">
      <c r="A42" s="74" t="s">
        <v>31</v>
      </c>
      <c r="B42" s="75"/>
      <c r="C42" s="75"/>
      <c r="D42" s="75"/>
      <c r="E42" s="75"/>
      <c r="F42" s="76"/>
      <c r="G42" s="42">
        <f>G43</f>
        <v>1750000</v>
      </c>
      <c r="H42" s="23"/>
      <c r="I42" s="23"/>
      <c r="J42" s="23"/>
      <c r="K42" s="23"/>
      <c r="L42" s="23"/>
      <c r="M42" s="23"/>
      <c r="N42" s="23"/>
      <c r="O42" s="23"/>
    </row>
    <row r="43" spans="1:15" ht="409.5" customHeight="1" x14ac:dyDescent="0.25">
      <c r="A43" s="60">
        <v>35</v>
      </c>
      <c r="B43" s="62" t="s">
        <v>32</v>
      </c>
      <c r="C43" s="64" t="s">
        <v>33</v>
      </c>
      <c r="D43" s="66" t="s">
        <v>34</v>
      </c>
      <c r="E43" s="68">
        <v>500</v>
      </c>
      <c r="F43" s="70">
        <v>3500</v>
      </c>
      <c r="G43" s="72">
        <f t="shared" si="0"/>
        <v>1750000</v>
      </c>
      <c r="H43" s="72"/>
      <c r="I43" s="72"/>
      <c r="J43" s="72"/>
      <c r="K43" s="72"/>
      <c r="L43" s="72"/>
      <c r="M43" s="77"/>
      <c r="N43" s="52">
        <v>3500</v>
      </c>
      <c r="O43" s="52">
        <f>N43*E43</f>
        <v>1750000</v>
      </c>
    </row>
    <row r="44" spans="1:15" ht="143.25" customHeight="1" x14ac:dyDescent="0.25">
      <c r="A44" s="61"/>
      <c r="B44" s="63"/>
      <c r="C44" s="65"/>
      <c r="D44" s="67"/>
      <c r="E44" s="69"/>
      <c r="F44" s="71"/>
      <c r="G44" s="73"/>
      <c r="H44" s="73"/>
      <c r="I44" s="73"/>
      <c r="J44" s="73"/>
      <c r="K44" s="73"/>
      <c r="L44" s="73"/>
      <c r="M44" s="77"/>
      <c r="N44" s="53"/>
      <c r="O44" s="53"/>
    </row>
    <row r="45" spans="1:15" s="10" customFormat="1" ht="13.5" customHeight="1" x14ac:dyDescent="0.25">
      <c r="A45" s="9"/>
      <c r="B45" s="19"/>
      <c r="C45" s="5"/>
      <c r="D45" s="7"/>
      <c r="E45" s="15"/>
      <c r="F45" s="36"/>
      <c r="G45" s="1">
        <f>G6+G17+G42</f>
        <v>5190236.75</v>
      </c>
      <c r="H45" s="9"/>
      <c r="I45" s="9"/>
      <c r="J45" s="9"/>
      <c r="K45" s="9"/>
      <c r="L45" s="9"/>
      <c r="M45" s="9"/>
      <c r="N45" s="9"/>
      <c r="O45" s="33">
        <f>O43</f>
        <v>1750000</v>
      </c>
    </row>
    <row r="46" spans="1:15" ht="13.5" customHeight="1" x14ac:dyDescent="0.25">
      <c r="A46" s="11"/>
      <c r="B46" s="2"/>
      <c r="C46" s="2"/>
      <c r="D46" s="3"/>
      <c r="E46" s="16"/>
      <c r="F46" s="37"/>
      <c r="G46" s="4"/>
    </row>
    <row r="47" spans="1:15" x14ac:dyDescent="0.25">
      <c r="A47" s="55" t="s">
        <v>8</v>
      </c>
      <c r="B47" s="55"/>
      <c r="C47" s="55"/>
      <c r="D47" s="55"/>
      <c r="E47" s="55"/>
      <c r="F47" s="55"/>
      <c r="G47" s="55"/>
    </row>
    <row r="48" spans="1:15" s="12" customFormat="1" ht="36.75" customHeight="1" x14ac:dyDescent="0.25">
      <c r="A48" s="54" t="s">
        <v>10</v>
      </c>
      <c r="B48" s="54"/>
      <c r="C48" s="54"/>
      <c r="D48" s="54"/>
      <c r="E48" s="54"/>
      <c r="F48" s="54"/>
      <c r="G48" s="54"/>
    </row>
    <row r="50" spans="1:6" ht="12.75" x14ac:dyDescent="0.2">
      <c r="A50" s="48" t="s">
        <v>80</v>
      </c>
      <c r="B50" s="48"/>
      <c r="C50" s="48"/>
      <c r="D50" s="49"/>
      <c r="E50" s="50"/>
      <c r="F50" s="51" t="s">
        <v>81</v>
      </c>
    </row>
    <row r="51" spans="1:6" ht="12.75" x14ac:dyDescent="0.2">
      <c r="A51" s="48"/>
      <c r="B51" s="48"/>
      <c r="C51" s="48"/>
      <c r="D51" s="49"/>
      <c r="E51" s="49"/>
      <c r="F51" s="50"/>
    </row>
    <row r="52" spans="1:6" ht="12.75" x14ac:dyDescent="0.2">
      <c r="A52" s="48" t="s">
        <v>82</v>
      </c>
      <c r="B52" s="48"/>
      <c r="C52" s="48"/>
      <c r="D52" s="49"/>
      <c r="E52" s="49"/>
      <c r="F52" s="51" t="s">
        <v>83</v>
      </c>
    </row>
  </sheetData>
  <mergeCells count="21">
    <mergeCell ref="H43:H44"/>
    <mergeCell ref="I43:I44"/>
    <mergeCell ref="J43:J44"/>
    <mergeCell ref="K43:K44"/>
    <mergeCell ref="L43:L44"/>
    <mergeCell ref="N43:N44"/>
    <mergeCell ref="O43:O44"/>
    <mergeCell ref="A48:G48"/>
    <mergeCell ref="A47:G47"/>
    <mergeCell ref="A4:G4"/>
    <mergeCell ref="A6:F6"/>
    <mergeCell ref="A17:F17"/>
    <mergeCell ref="A43:A44"/>
    <mergeCell ref="B43:B44"/>
    <mergeCell ref="C43:C44"/>
    <mergeCell ref="D43:D44"/>
    <mergeCell ref="E43:E44"/>
    <mergeCell ref="F43:F44"/>
    <mergeCell ref="G43:G44"/>
    <mergeCell ref="A42:F42"/>
    <mergeCell ref="M43:M44"/>
  </mergeCells>
  <pageMargins left="0.19685039370078741" right="0.19685039370078741" top="0.19685039370078741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2023-10-19T08:15:25Z</cp:lastPrinted>
  <dcterms:created xsi:type="dcterms:W3CDTF">2019-03-11T10:08:28Z</dcterms:created>
  <dcterms:modified xsi:type="dcterms:W3CDTF">2023-11-02T06:56:20Z</dcterms:modified>
</cp:coreProperties>
</file>