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91 от 10.11.2023г. реагенты\"/>
    </mc:Choice>
  </mc:AlternateContent>
  <bookViews>
    <workbookView xWindow="0" yWindow="0" windowWidth="28800" windowHeight="120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МИ'!$A$1:$G$34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0" i="1" l="1"/>
  <c r="G31" i="1"/>
  <c r="G29" i="1"/>
  <c r="G25" i="1"/>
  <c r="G26" i="1"/>
  <c r="G28" i="1" l="1"/>
  <c r="G6" i="1" l="1"/>
  <c r="G7" i="1"/>
  <c r="G8" i="1"/>
  <c r="G9" i="1"/>
  <c r="G10" i="1"/>
  <c r="G11" i="1"/>
  <c r="G12" i="1"/>
  <c r="G13" i="1"/>
  <c r="G14" i="1"/>
  <c r="G15" i="1"/>
  <c r="G18" i="1" l="1"/>
  <c r="G19" i="1"/>
  <c r="G27" i="1" l="1"/>
  <c r="G24" i="1"/>
  <c r="G16" i="1" l="1"/>
  <c r="G17" i="1"/>
  <c r="G20" i="1"/>
  <c r="G21" i="1"/>
  <c r="G22" i="1"/>
  <c r="G23" i="1"/>
  <c r="G5" i="1" l="1"/>
  <c r="G32" i="1" s="1"/>
</calcChain>
</file>

<file path=xl/sharedStrings.xml><?xml version="1.0" encoding="utf-8"?>
<sst xmlns="http://schemas.openxmlformats.org/spreadsheetml/2006/main" count="87" uniqueCount="65">
  <si>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</si>
  <si>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</si>
  <si>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</si>
  <si>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</si>
  <si>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</si>
  <si>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</si>
  <si>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</si>
  <si>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</si>
  <si>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</si>
  <si>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Медицинские изделия</t>
  </si>
  <si>
    <t>Реагенты для биохимического анализатора BS-240 Pro</t>
  </si>
  <si>
    <t>АЛТ   (GOT/ALT)</t>
  </si>
  <si>
    <t>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</si>
  <si>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набор</t>
  </si>
  <si>
    <t>АСТ   (GOT/AST)</t>
  </si>
  <si>
    <t>Двухкомпонентный набор реагентов для определения GOT/AST.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</si>
  <si>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</si>
  <si>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</si>
  <si>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Билирубин прямой (DBIL/VOX)</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</si>
  <si>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</si>
  <si>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Белок общий (TP)</t>
  </si>
  <si>
    <t>Однокомпонентный набор реагентов для определения TP.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</si>
  <si>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Глюкоза (GLU-GodPap)</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</si>
  <si>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</si>
  <si>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Креатинин (CREA-J)</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</si>
  <si>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типаBS-240Pro</t>
  </si>
  <si>
    <t>Альфа-амилаза (AMS)</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</si>
  <si>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</si>
  <si>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Альбумин (ALB)</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</si>
  <si>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</si>
  <si>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Мочевая кислота (UA)</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</si>
  <si>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</si>
  <si>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Холестерин  (CHOL/TC)</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</si>
  <si>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</si>
  <si>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Кальций общий (Са)</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</si>
  <si>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</si>
  <si>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Сывороточное железо (FE)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</si>
  <si>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типаBS-240Pro</t>
  </si>
  <si>
    <t>Триглицериды (TG)</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</si>
  <si>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</si>
  <si>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Щелочная фосфотаза (ALP)</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</si>
  <si>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типаBS-240Pro</t>
  </si>
  <si>
    <t>Гаммаглютаминтрансфераза (GGT)</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</si>
  <si>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</si>
  <si>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Магний (MG)</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</si>
  <si>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</si>
  <si>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Фосфор (Р)</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</si>
  <si>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</si>
  <si>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флакон</t>
  </si>
  <si>
    <t>канистра</t>
  </si>
  <si>
    <t>Лиофильно высушенная сыворотка для проведения QC, с аттестованными нормальными значениями (N)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BS-240 Pro</t>
  </si>
  <si>
    <t>Лиофильно высушенная сыворотка для проведения QC, с аттестованными нормальными значениями (Р)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BS-240 Pro</t>
  </si>
  <si>
    <t>Реагенты для гематологического анализатора ВС-5000</t>
  </si>
  <si>
    <t>Моющий раствор, детергент</t>
  </si>
  <si>
    <t>Специальный концентрированный реагент, детергент типа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BS-240Pro</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</si>
  <si>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</si>
  <si>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ВС-5000.</t>
  </si>
  <si>
    <t>Гематологический реагент DIFF</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</si>
  <si>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ВС-5000.</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</si>
  <si>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ВС-5000.</t>
  </si>
  <si>
    <t xml:space="preserve">Гематологический реагент LH </t>
  </si>
  <si>
    <t>Мочевина (BUN/UREA)</t>
  </si>
  <si>
    <t>Билирубин общий (TBIL/VOX)</t>
  </si>
  <si>
    <t xml:space="preserve">Контрольная сыворотка НОРМА (QC N) уровень 1 </t>
  </si>
  <si>
    <t>Контрольная сыворотка ПАТОЛОГИЯ  (QC Р) уровень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</si>
</sst>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rgb="FF000000"/>
      <name val="Calibri"/>
      <family val="2"/>
      <charset val="16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4">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xf numFmtId="0" fontId="10" fillId="0" borderId="0"/>
  </cellStyleXfs>
  <cellXfs count="47">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4" fontId="9" fillId="0" borderId="0" xfId="0" applyNumberFormat="1" applyFont="1" applyFill="1" applyAlignment="1">
      <alignment horizontal="right"/>
    </xf>
    <xf numFmtId="0" fontId="7" fillId="0" borderId="0" xfId="0" applyFont="1" applyFill="1"/>
    <xf numFmtId="0" fontId="7" fillId="0" borderId="0" xfId="0" applyFont="1" applyFill="1" applyAlignment="1">
      <alignment horizontal="left"/>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horizontal="center" vertical="center" wrapText="1"/>
    </xf>
    <xf numFmtId="43" fontId="9" fillId="0" borderId="2" xfId="1" applyFont="1" applyFill="1" applyBorder="1" applyAlignment="1">
      <alignment horizontal="right" vertical="center" wrapText="1"/>
    </xf>
    <xf numFmtId="43" fontId="9" fillId="0" borderId="0" xfId="0" applyNumberFormat="1" applyFont="1" applyFill="1"/>
    <xf numFmtId="0" fontId="9" fillId="0" borderId="2" xfId="23"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43" fontId="9" fillId="0" borderId="3" xfId="1" applyFont="1" applyFill="1" applyBorder="1" applyAlignment="1">
      <alignment horizontal="right" vertical="center" wrapText="1"/>
    </xf>
    <xf numFmtId="43" fontId="9" fillId="0" borderId="1" xfId="1" applyFont="1" applyFill="1" applyBorder="1" applyAlignment="1">
      <alignment horizontal="right" vertical="center" wrapText="1"/>
    </xf>
    <xf numFmtId="43" fontId="8" fillId="0" borderId="1" xfId="1" applyFont="1" applyFill="1" applyBorder="1" applyAlignment="1">
      <alignment horizontal="right" wrapText="1"/>
    </xf>
    <xf numFmtId="43" fontId="9" fillId="0" borderId="0" xfId="1" applyFont="1" applyFill="1" applyBorder="1" applyAlignment="1">
      <alignment horizontal="right" wrapText="1"/>
    </xf>
    <xf numFmtId="43" fontId="7" fillId="0" borderId="0" xfId="1" applyFont="1" applyFill="1" applyAlignment="1">
      <alignment horizontal="right" wrapText="1"/>
    </xf>
    <xf numFmtId="43" fontId="8" fillId="0" borderId="6" xfId="0" applyNumberFormat="1" applyFont="1" applyFill="1" applyBorder="1" applyAlignment="1">
      <alignment horizontal="right" vertical="center" wrapText="1"/>
    </xf>
    <xf numFmtId="43" fontId="8" fillId="0" borderId="3" xfId="1"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3" fontId="8" fillId="0" borderId="1" xfId="1" applyFont="1" applyFill="1" applyBorder="1" applyAlignment="1">
      <alignment horizontal="center" vertical="center" wrapText="1"/>
    </xf>
  </cellXfs>
  <cellStyles count="24">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1">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8"/>
  <sheetViews>
    <sheetView tabSelected="1" view="pageBreakPreview" zoomScale="70" zoomScaleNormal="100" zoomScaleSheetLayoutView="70" workbookViewId="0">
      <selection activeCell="F33" sqref="F33"/>
    </sheetView>
  </sheetViews>
  <sheetFormatPr defaultColWidth="8.7109375" defaultRowHeight="26.25" customHeight="1" x14ac:dyDescent="0.25"/>
  <cols>
    <col min="1" max="1" width="8.5703125" style="6" bestFit="1" customWidth="1"/>
    <col min="2" max="2" width="49.5703125" style="7" customWidth="1"/>
    <col min="3" max="3" width="248.85546875" style="8" customWidth="1"/>
    <col min="4" max="4" width="12.85546875" style="9" customWidth="1"/>
    <col min="5" max="5" width="15.5703125" style="10" customWidth="1"/>
    <col min="6" max="6" width="21" style="37"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5" t="s">
        <v>7</v>
      </c>
      <c r="B1" s="45"/>
      <c r="C1" s="45"/>
      <c r="D1" s="45"/>
      <c r="E1" s="45"/>
      <c r="F1" s="45"/>
      <c r="G1" s="45"/>
      <c r="H1" s="2"/>
      <c r="I1" s="2"/>
      <c r="J1" s="2"/>
      <c r="K1" s="2"/>
      <c r="L1" s="2"/>
      <c r="M1" s="2"/>
      <c r="N1" s="2"/>
      <c r="O1" s="2"/>
    </row>
    <row r="2" spans="1:15" ht="26.25" customHeight="1" x14ac:dyDescent="0.25">
      <c r="A2" s="44" t="s">
        <v>5</v>
      </c>
      <c r="B2" s="44" t="s">
        <v>4</v>
      </c>
      <c r="C2" s="44" t="s">
        <v>6</v>
      </c>
      <c r="D2" s="44" t="s">
        <v>0</v>
      </c>
      <c r="E2" s="44" t="s">
        <v>1</v>
      </c>
      <c r="F2" s="46" t="s">
        <v>2</v>
      </c>
      <c r="G2" s="45" t="s">
        <v>3</v>
      </c>
    </row>
    <row r="3" spans="1:15" s="4" customFormat="1" ht="26.25" customHeight="1" x14ac:dyDescent="0.25">
      <c r="A3" s="44"/>
      <c r="B3" s="44"/>
      <c r="C3" s="44"/>
      <c r="D3" s="44"/>
      <c r="E3" s="44"/>
      <c r="F3" s="46"/>
      <c r="G3" s="45"/>
      <c r="H3" s="3"/>
    </row>
    <row r="4" spans="1:15" s="4" customFormat="1" ht="26.25" customHeight="1" x14ac:dyDescent="0.25">
      <c r="A4" s="41" t="s">
        <v>9</v>
      </c>
      <c r="B4" s="42"/>
      <c r="C4" s="42"/>
      <c r="D4" s="42"/>
      <c r="E4" s="42"/>
      <c r="F4" s="42"/>
      <c r="G4" s="43"/>
      <c r="H4" s="3"/>
    </row>
    <row r="5" spans="1:15" s="4" customFormat="1" ht="26.25" customHeight="1" x14ac:dyDescent="0.25">
      <c r="A5" s="44" t="s">
        <v>10</v>
      </c>
      <c r="B5" s="44"/>
      <c r="C5" s="44"/>
      <c r="D5" s="44"/>
      <c r="E5" s="44"/>
      <c r="F5" s="44"/>
      <c r="G5" s="39">
        <f>SUM(G6:G27)</f>
        <v>21115368</v>
      </c>
      <c r="H5" s="3"/>
    </row>
    <row r="6" spans="1:15" s="4" customFormat="1" ht="63" x14ac:dyDescent="0.25">
      <c r="A6" s="24">
        <v>1</v>
      </c>
      <c r="B6" s="25" t="s">
        <v>11</v>
      </c>
      <c r="C6" s="25" t="s">
        <v>12</v>
      </c>
      <c r="D6" s="27" t="s">
        <v>13</v>
      </c>
      <c r="E6" s="27">
        <v>35</v>
      </c>
      <c r="F6" s="28">
        <v>25900</v>
      </c>
      <c r="G6" s="28">
        <f t="shared" ref="G6:G15" si="0">E6*F6</f>
        <v>906500</v>
      </c>
      <c r="H6" s="3"/>
    </row>
    <row r="7" spans="1:15" s="4" customFormat="1" ht="63" x14ac:dyDescent="0.25">
      <c r="A7" s="24">
        <v>2</v>
      </c>
      <c r="B7" s="25" t="s">
        <v>14</v>
      </c>
      <c r="C7" s="25" t="s">
        <v>15</v>
      </c>
      <c r="D7" s="27" t="s">
        <v>13</v>
      </c>
      <c r="E7" s="27">
        <v>33</v>
      </c>
      <c r="F7" s="28">
        <v>25900</v>
      </c>
      <c r="G7" s="28">
        <f t="shared" si="0"/>
        <v>854700</v>
      </c>
      <c r="H7" s="3"/>
    </row>
    <row r="8" spans="1:15" s="4" customFormat="1" ht="63" x14ac:dyDescent="0.25">
      <c r="A8" s="24">
        <v>3</v>
      </c>
      <c r="B8" s="25" t="s">
        <v>61</v>
      </c>
      <c r="C8" s="25" t="s">
        <v>16</v>
      </c>
      <c r="D8" s="27" t="s">
        <v>13</v>
      </c>
      <c r="E8" s="27">
        <v>45</v>
      </c>
      <c r="F8" s="28">
        <v>20700</v>
      </c>
      <c r="G8" s="28">
        <f t="shared" si="0"/>
        <v>931500</v>
      </c>
      <c r="H8" s="3"/>
    </row>
    <row r="9" spans="1:15" s="4" customFormat="1" ht="63" x14ac:dyDescent="0.25">
      <c r="A9" s="24">
        <v>4</v>
      </c>
      <c r="B9" s="25" t="s">
        <v>62</v>
      </c>
      <c r="C9" s="25" t="s">
        <v>17</v>
      </c>
      <c r="D9" s="27" t="s">
        <v>13</v>
      </c>
      <c r="E9" s="27">
        <v>40</v>
      </c>
      <c r="F9" s="28">
        <v>35512</v>
      </c>
      <c r="G9" s="28">
        <f t="shared" si="0"/>
        <v>1420480</v>
      </c>
      <c r="H9" s="3"/>
    </row>
    <row r="10" spans="1:15" s="4" customFormat="1" ht="63" x14ac:dyDescent="0.25">
      <c r="A10" s="24">
        <v>5</v>
      </c>
      <c r="B10" s="25" t="s">
        <v>18</v>
      </c>
      <c r="C10" s="25" t="s">
        <v>19</v>
      </c>
      <c r="D10" s="27" t="s">
        <v>13</v>
      </c>
      <c r="E10" s="27">
        <v>15</v>
      </c>
      <c r="F10" s="28">
        <v>38600</v>
      </c>
      <c r="G10" s="28">
        <f t="shared" si="0"/>
        <v>579000</v>
      </c>
      <c r="H10" s="3"/>
    </row>
    <row r="11" spans="1:15" s="4" customFormat="1" ht="63" x14ac:dyDescent="0.25">
      <c r="A11" s="24">
        <v>6</v>
      </c>
      <c r="B11" s="25" t="s">
        <v>20</v>
      </c>
      <c r="C11" s="25" t="s">
        <v>21</v>
      </c>
      <c r="D11" s="27" t="s">
        <v>13</v>
      </c>
      <c r="E11" s="27">
        <v>23</v>
      </c>
      <c r="F11" s="28">
        <v>15700</v>
      </c>
      <c r="G11" s="28">
        <f t="shared" si="0"/>
        <v>361100</v>
      </c>
      <c r="H11" s="3"/>
    </row>
    <row r="12" spans="1:15" s="4" customFormat="1" ht="63" x14ac:dyDescent="0.25">
      <c r="A12" s="24">
        <v>7</v>
      </c>
      <c r="B12" s="25" t="s">
        <v>22</v>
      </c>
      <c r="C12" s="25" t="s">
        <v>23</v>
      </c>
      <c r="D12" s="27" t="s">
        <v>13</v>
      </c>
      <c r="E12" s="27">
        <v>27</v>
      </c>
      <c r="F12" s="28">
        <v>21750</v>
      </c>
      <c r="G12" s="28">
        <f t="shared" si="0"/>
        <v>587250</v>
      </c>
      <c r="H12" s="3"/>
    </row>
    <row r="13" spans="1:15" s="4" customFormat="1" ht="63" x14ac:dyDescent="0.25">
      <c r="A13" s="24">
        <v>8</v>
      </c>
      <c r="B13" s="25" t="s">
        <v>24</v>
      </c>
      <c r="C13" s="25" t="s">
        <v>25</v>
      </c>
      <c r="D13" s="27" t="s">
        <v>13</v>
      </c>
      <c r="E13" s="27">
        <v>52</v>
      </c>
      <c r="F13" s="28">
        <v>33075</v>
      </c>
      <c r="G13" s="28">
        <f t="shared" si="0"/>
        <v>1719900</v>
      </c>
      <c r="H13" s="3"/>
    </row>
    <row r="14" spans="1:15" s="4" customFormat="1" ht="63" x14ac:dyDescent="0.25">
      <c r="A14" s="24">
        <v>9</v>
      </c>
      <c r="B14" s="25" t="s">
        <v>26</v>
      </c>
      <c r="C14" s="25" t="s">
        <v>27</v>
      </c>
      <c r="D14" s="27" t="s">
        <v>13</v>
      </c>
      <c r="E14" s="27">
        <v>64</v>
      </c>
      <c r="F14" s="28">
        <v>33033</v>
      </c>
      <c r="G14" s="28">
        <f t="shared" si="0"/>
        <v>2114112</v>
      </c>
      <c r="H14" s="3"/>
    </row>
    <row r="15" spans="1:15" s="4" customFormat="1" ht="63" x14ac:dyDescent="0.25">
      <c r="A15" s="24">
        <v>10</v>
      </c>
      <c r="B15" s="25" t="s">
        <v>28</v>
      </c>
      <c r="C15" s="25" t="s">
        <v>29</v>
      </c>
      <c r="D15" s="27" t="s">
        <v>13</v>
      </c>
      <c r="E15" s="27">
        <v>21</v>
      </c>
      <c r="F15" s="28">
        <v>16250</v>
      </c>
      <c r="G15" s="28">
        <f t="shared" si="0"/>
        <v>341250</v>
      </c>
      <c r="H15" s="3"/>
    </row>
    <row r="16" spans="1:15" s="4" customFormat="1" ht="66.75" customHeight="1" x14ac:dyDescent="0.25">
      <c r="A16" s="24">
        <v>11</v>
      </c>
      <c r="B16" s="25" t="s">
        <v>30</v>
      </c>
      <c r="C16" s="26" t="s">
        <v>31</v>
      </c>
      <c r="D16" s="27" t="s">
        <v>13</v>
      </c>
      <c r="E16" s="27">
        <v>16</v>
      </c>
      <c r="F16" s="28">
        <v>33125</v>
      </c>
      <c r="G16" s="28">
        <f>E16*F16</f>
        <v>530000</v>
      </c>
      <c r="H16" s="29"/>
    </row>
    <row r="17" spans="1:8" s="4" customFormat="1" ht="68.25" customHeight="1" x14ac:dyDescent="0.25">
      <c r="A17" s="24">
        <v>12</v>
      </c>
      <c r="B17" s="25" t="s">
        <v>32</v>
      </c>
      <c r="C17" s="26" t="s">
        <v>33</v>
      </c>
      <c r="D17" s="27" t="s">
        <v>13</v>
      </c>
      <c r="E17" s="27">
        <v>29</v>
      </c>
      <c r="F17" s="28">
        <v>29550</v>
      </c>
      <c r="G17" s="28">
        <f t="shared" ref="G17:G23" si="1">E17*F17</f>
        <v>856950</v>
      </c>
      <c r="H17" s="29"/>
    </row>
    <row r="18" spans="1:8" s="4" customFormat="1" ht="66.75" customHeight="1" x14ac:dyDescent="0.25">
      <c r="A18" s="24">
        <v>13</v>
      </c>
      <c r="B18" s="25" t="s">
        <v>34</v>
      </c>
      <c r="C18" s="26" t="s">
        <v>35</v>
      </c>
      <c r="D18" s="27" t="s">
        <v>13</v>
      </c>
      <c r="E18" s="27">
        <v>26</v>
      </c>
      <c r="F18" s="28">
        <v>20625</v>
      </c>
      <c r="G18" s="28">
        <f t="shared" si="1"/>
        <v>536250</v>
      </c>
      <c r="H18" s="29"/>
    </row>
    <row r="19" spans="1:8" s="4" customFormat="1" ht="63.75" customHeight="1" x14ac:dyDescent="0.25">
      <c r="A19" s="24">
        <v>14</v>
      </c>
      <c r="B19" s="25" t="s">
        <v>36</v>
      </c>
      <c r="C19" s="26" t="s">
        <v>37</v>
      </c>
      <c r="D19" s="27" t="s">
        <v>13</v>
      </c>
      <c r="E19" s="27">
        <v>31</v>
      </c>
      <c r="F19" s="28">
        <v>48800</v>
      </c>
      <c r="G19" s="28">
        <f t="shared" si="1"/>
        <v>1512800</v>
      </c>
      <c r="H19" s="29"/>
    </row>
    <row r="20" spans="1:8" s="4" customFormat="1" ht="66" customHeight="1" x14ac:dyDescent="0.25">
      <c r="A20" s="24">
        <v>15</v>
      </c>
      <c r="B20" s="30" t="s">
        <v>38</v>
      </c>
      <c r="C20" s="26" t="s">
        <v>39</v>
      </c>
      <c r="D20" s="27" t="s">
        <v>13</v>
      </c>
      <c r="E20" s="27">
        <v>21</v>
      </c>
      <c r="F20" s="28">
        <v>54556</v>
      </c>
      <c r="G20" s="28">
        <f t="shared" si="1"/>
        <v>1145676</v>
      </c>
      <c r="H20" s="29"/>
    </row>
    <row r="21" spans="1:8" s="4" customFormat="1" ht="66.75" customHeight="1" x14ac:dyDescent="0.25">
      <c r="A21" s="24">
        <v>16</v>
      </c>
      <c r="B21" s="30" t="s">
        <v>40</v>
      </c>
      <c r="C21" s="26" t="s">
        <v>41</v>
      </c>
      <c r="D21" s="27" t="s">
        <v>13</v>
      </c>
      <c r="E21" s="27">
        <v>20</v>
      </c>
      <c r="F21" s="28">
        <v>20100</v>
      </c>
      <c r="G21" s="28">
        <f t="shared" si="1"/>
        <v>402000</v>
      </c>
      <c r="H21" s="3"/>
    </row>
    <row r="22" spans="1:8" s="4" customFormat="1" ht="67.5" customHeight="1" x14ac:dyDescent="0.25">
      <c r="A22" s="24">
        <v>17</v>
      </c>
      <c r="B22" s="30" t="s">
        <v>42</v>
      </c>
      <c r="C22" s="26" t="s">
        <v>43</v>
      </c>
      <c r="D22" s="27" t="s">
        <v>13</v>
      </c>
      <c r="E22" s="27">
        <v>17</v>
      </c>
      <c r="F22" s="28">
        <v>37050</v>
      </c>
      <c r="G22" s="28">
        <f t="shared" si="1"/>
        <v>629850</v>
      </c>
      <c r="H22" s="3"/>
    </row>
    <row r="23" spans="1:8" s="4" customFormat="1" ht="68.25" customHeight="1" x14ac:dyDescent="0.25">
      <c r="A23" s="24">
        <v>18</v>
      </c>
      <c r="B23" s="25" t="s">
        <v>44</v>
      </c>
      <c r="C23" s="26" t="s">
        <v>45</v>
      </c>
      <c r="D23" s="27" t="s">
        <v>13</v>
      </c>
      <c r="E23" s="27">
        <v>22</v>
      </c>
      <c r="F23" s="35">
        <v>29550</v>
      </c>
      <c r="G23" s="35">
        <f t="shared" si="1"/>
        <v>650100</v>
      </c>
      <c r="H23" s="3"/>
    </row>
    <row r="24" spans="1:8" s="4" customFormat="1" ht="63" x14ac:dyDescent="0.25">
      <c r="A24" s="24">
        <v>19</v>
      </c>
      <c r="B24" s="31" t="s">
        <v>46</v>
      </c>
      <c r="C24" s="32" t="s">
        <v>47</v>
      </c>
      <c r="D24" s="33" t="s">
        <v>13</v>
      </c>
      <c r="E24" s="33">
        <v>22</v>
      </c>
      <c r="F24" s="34">
        <v>18825</v>
      </c>
      <c r="G24" s="34">
        <f>E24*F24</f>
        <v>414150</v>
      </c>
      <c r="H24" s="29"/>
    </row>
    <row r="25" spans="1:8" s="4" customFormat="1" ht="47.25" x14ac:dyDescent="0.25">
      <c r="A25" s="24">
        <v>20</v>
      </c>
      <c r="B25" s="31" t="s">
        <v>63</v>
      </c>
      <c r="C25" s="32" t="s">
        <v>50</v>
      </c>
      <c r="D25" s="33" t="s">
        <v>13</v>
      </c>
      <c r="E25" s="33">
        <v>5</v>
      </c>
      <c r="F25" s="34">
        <v>146040</v>
      </c>
      <c r="G25" s="34">
        <f t="shared" ref="G25:G26" si="2">E25*F25</f>
        <v>730200</v>
      </c>
      <c r="H25" s="29"/>
    </row>
    <row r="26" spans="1:8" s="4" customFormat="1" ht="47.25" x14ac:dyDescent="0.25">
      <c r="A26" s="24">
        <v>21</v>
      </c>
      <c r="B26" s="31" t="s">
        <v>64</v>
      </c>
      <c r="C26" s="32" t="s">
        <v>51</v>
      </c>
      <c r="D26" s="33" t="s">
        <v>13</v>
      </c>
      <c r="E26" s="33">
        <v>5</v>
      </c>
      <c r="F26" s="34">
        <v>172800</v>
      </c>
      <c r="G26" s="34">
        <f t="shared" si="2"/>
        <v>864000</v>
      </c>
      <c r="H26" s="29"/>
    </row>
    <row r="27" spans="1:8" s="5" customFormat="1" ht="47.25" x14ac:dyDescent="0.25">
      <c r="A27" s="24">
        <v>22</v>
      </c>
      <c r="B27" s="31" t="s">
        <v>53</v>
      </c>
      <c r="C27" s="32" t="s">
        <v>54</v>
      </c>
      <c r="D27" s="33" t="s">
        <v>48</v>
      </c>
      <c r="E27" s="33">
        <v>87</v>
      </c>
      <c r="F27" s="34">
        <v>34800</v>
      </c>
      <c r="G27" s="34">
        <f>E27*F27</f>
        <v>3027600</v>
      </c>
      <c r="H27" s="29"/>
    </row>
    <row r="28" spans="1:8" s="5" customFormat="1" ht="15.75" x14ac:dyDescent="0.25">
      <c r="A28" s="41" t="s">
        <v>52</v>
      </c>
      <c r="B28" s="42"/>
      <c r="C28" s="42"/>
      <c r="D28" s="42"/>
      <c r="E28" s="42"/>
      <c r="F28" s="43"/>
      <c r="G28" s="40">
        <f>SUM(G29:G31)</f>
        <v>5218750</v>
      </c>
      <c r="H28" s="29"/>
    </row>
    <row r="29" spans="1:8" s="5" customFormat="1" ht="47.25" x14ac:dyDescent="0.25">
      <c r="A29" s="24">
        <v>23</v>
      </c>
      <c r="B29" s="31" t="s">
        <v>55</v>
      </c>
      <c r="C29" s="32" t="s">
        <v>56</v>
      </c>
      <c r="D29" s="33" t="s">
        <v>49</v>
      </c>
      <c r="E29" s="33">
        <v>19</v>
      </c>
      <c r="F29" s="34">
        <v>74250</v>
      </c>
      <c r="G29" s="34">
        <f>E29*F29</f>
        <v>1410750</v>
      </c>
      <c r="H29" s="29"/>
    </row>
    <row r="30" spans="1:8" s="5" customFormat="1" ht="47.25" x14ac:dyDescent="0.25">
      <c r="A30" s="24">
        <v>24</v>
      </c>
      <c r="B30" s="31" t="s">
        <v>57</v>
      </c>
      <c r="C30" s="32" t="s">
        <v>58</v>
      </c>
      <c r="D30" s="33" t="s">
        <v>48</v>
      </c>
      <c r="E30" s="33">
        <v>32</v>
      </c>
      <c r="F30" s="34">
        <v>60500</v>
      </c>
      <c r="G30" s="34">
        <f t="shared" ref="G30:G31" si="3">E30*F30</f>
        <v>1936000</v>
      </c>
      <c r="H30" s="29"/>
    </row>
    <row r="31" spans="1:8" s="5" customFormat="1" ht="31.5" x14ac:dyDescent="0.25">
      <c r="A31" s="24">
        <v>25</v>
      </c>
      <c r="B31" s="31" t="s">
        <v>60</v>
      </c>
      <c r="C31" s="32" t="s">
        <v>59</v>
      </c>
      <c r="D31" s="33" t="s">
        <v>48</v>
      </c>
      <c r="E31" s="33">
        <v>48</v>
      </c>
      <c r="F31" s="34">
        <v>39000</v>
      </c>
      <c r="G31" s="34">
        <f t="shared" si="3"/>
        <v>1872000</v>
      </c>
      <c r="H31" s="29"/>
    </row>
    <row r="32" spans="1:8" s="5" customFormat="1" ht="26.25" customHeight="1" x14ac:dyDescent="0.25">
      <c r="A32" s="19"/>
      <c r="B32" s="20" t="s">
        <v>8</v>
      </c>
      <c r="C32" s="21"/>
      <c r="D32" s="19"/>
      <c r="E32" s="22"/>
      <c r="F32" s="36"/>
      <c r="G32" s="23">
        <f>G5+G28</f>
        <v>26334118</v>
      </c>
      <c r="H32" s="1"/>
    </row>
    <row r="33" spans="1:10" ht="16.5" customHeight="1" x14ac:dyDescent="0.25">
      <c r="H33" s="11"/>
    </row>
    <row r="34" spans="1:10" ht="15.75" x14ac:dyDescent="0.25">
      <c r="A34" s="14"/>
      <c r="C34" s="3"/>
      <c r="G34" s="16"/>
      <c r="H34" s="11"/>
    </row>
    <row r="35" spans="1:10" ht="26.25" customHeight="1" x14ac:dyDescent="0.25">
      <c r="B35" s="12"/>
      <c r="C35" s="1"/>
      <c r="D35" s="1"/>
      <c r="E35" s="17"/>
      <c r="F35" s="38"/>
      <c r="G35" s="15"/>
      <c r="H35" s="11"/>
      <c r="I35" s="1"/>
      <c r="J35" s="1"/>
    </row>
    <row r="36" spans="1:10" ht="26.25" customHeight="1" x14ac:dyDescent="0.25">
      <c r="B36" s="3"/>
      <c r="C36" s="1"/>
      <c r="D36" s="1"/>
      <c r="E36" s="18"/>
      <c r="F36" s="38"/>
      <c r="G36" s="15"/>
      <c r="H36" s="11"/>
      <c r="I36" s="11"/>
      <c r="J36" s="11"/>
    </row>
    <row r="37" spans="1:10" ht="26.25" customHeight="1" x14ac:dyDescent="0.25">
      <c r="B37" s="11"/>
      <c r="C37" s="1"/>
      <c r="D37" s="1"/>
      <c r="E37" s="18"/>
      <c r="F37" s="38"/>
      <c r="G37" s="15"/>
      <c r="H37" s="11"/>
      <c r="I37" s="11"/>
      <c r="J37" s="11"/>
    </row>
    <row r="38" spans="1:10" ht="26.25" customHeight="1" x14ac:dyDescent="0.25">
      <c r="B38" s="11"/>
      <c r="C38" s="1"/>
      <c r="D38" s="1"/>
      <c r="E38" s="18"/>
      <c r="F38" s="38"/>
      <c r="G38" s="15"/>
      <c r="H38" s="11"/>
      <c r="I38" s="11"/>
      <c r="J38" s="11"/>
    </row>
    <row r="39" spans="1:10" ht="26.25" customHeight="1" x14ac:dyDescent="0.25">
      <c r="B39" s="11"/>
      <c r="C39" s="1"/>
      <c r="D39" s="1"/>
      <c r="E39" s="18"/>
      <c r="F39" s="38"/>
      <c r="G39" s="15"/>
      <c r="I39" s="11"/>
      <c r="J39" s="11"/>
    </row>
    <row r="40" spans="1:10" ht="26.25" customHeight="1" x14ac:dyDescent="0.25">
      <c r="B40" s="11"/>
      <c r="C40" s="1"/>
      <c r="D40" s="1"/>
      <c r="E40" s="18"/>
      <c r="F40" s="38"/>
      <c r="G40" s="15"/>
      <c r="I40" s="11"/>
      <c r="J40" s="11"/>
    </row>
    <row r="41" spans="1:10" ht="26.25" customHeight="1" x14ac:dyDescent="0.25">
      <c r="B41" s="11"/>
      <c r="C41" s="1"/>
      <c r="D41" s="1"/>
      <c r="E41" s="18"/>
      <c r="F41" s="38"/>
      <c r="G41" s="15"/>
      <c r="I41" s="11"/>
      <c r="J41" s="11"/>
    </row>
    <row r="42" spans="1:10" ht="26.25" customHeight="1" x14ac:dyDescent="0.25">
      <c r="B42" s="11"/>
      <c r="C42" s="1"/>
      <c r="D42" s="1"/>
      <c r="E42" s="18"/>
      <c r="F42" s="38"/>
      <c r="G42" s="15"/>
      <c r="I42" s="11"/>
      <c r="J42" s="11"/>
    </row>
    <row r="43" spans="1:10" ht="26.25" customHeight="1" x14ac:dyDescent="0.25">
      <c r="B43" s="11"/>
      <c r="C43" s="1"/>
      <c r="D43" s="1"/>
      <c r="E43" s="18"/>
      <c r="F43" s="38"/>
      <c r="G43" s="15"/>
      <c r="I43" s="11"/>
      <c r="J43" s="11"/>
    </row>
    <row r="44" spans="1:10" ht="26.25" customHeight="1" x14ac:dyDescent="0.25">
      <c r="B44" s="11"/>
      <c r="C44" s="1"/>
      <c r="D44" s="1"/>
      <c r="E44" s="18"/>
      <c r="F44" s="38"/>
      <c r="G44" s="15"/>
      <c r="I44" s="11"/>
      <c r="J44" s="11"/>
    </row>
    <row r="45" spans="1:10" ht="26.25" customHeight="1" x14ac:dyDescent="0.25">
      <c r="B45" s="11"/>
      <c r="C45" s="1"/>
      <c r="D45" s="1"/>
      <c r="E45" s="18"/>
      <c r="F45" s="38"/>
      <c r="G45" s="15"/>
      <c r="I45" s="11"/>
      <c r="J45" s="11"/>
    </row>
    <row r="46" spans="1:10" ht="26.25" customHeight="1" x14ac:dyDescent="0.25">
      <c r="B46" s="11"/>
      <c r="C46" s="1"/>
      <c r="D46" s="1"/>
      <c r="E46" s="18"/>
      <c r="F46" s="38"/>
      <c r="G46" s="15"/>
      <c r="I46" s="11"/>
      <c r="J46" s="11"/>
    </row>
    <row r="47" spans="1:10" ht="26.25" customHeight="1" x14ac:dyDescent="0.25">
      <c r="B47" s="11"/>
      <c r="C47" s="1"/>
      <c r="D47" s="1"/>
      <c r="E47" s="18"/>
      <c r="F47" s="38"/>
      <c r="G47" s="15"/>
      <c r="I47" s="11"/>
      <c r="J47" s="11"/>
    </row>
    <row r="48" spans="1:10" ht="26.25" customHeight="1" x14ac:dyDescent="0.25">
      <c r="B48" s="11"/>
      <c r="C48" s="1"/>
      <c r="D48" s="1"/>
      <c r="E48" s="18"/>
      <c r="F48" s="38"/>
      <c r="G48" s="15"/>
      <c r="I48" s="11"/>
      <c r="J48" s="11"/>
    </row>
  </sheetData>
  <mergeCells count="11">
    <mergeCell ref="A28:F28"/>
    <mergeCell ref="A5:F5"/>
    <mergeCell ref="A4:G4"/>
    <mergeCell ref="A1:G1"/>
    <mergeCell ref="F2:F3"/>
    <mergeCell ref="G2:G3"/>
    <mergeCell ref="A2:A3"/>
    <mergeCell ref="B2:B3"/>
    <mergeCell ref="C2:C3"/>
    <mergeCell ref="D2:D3"/>
    <mergeCell ref="E2:E3"/>
  </mergeCells>
  <conditionalFormatting sqref="B20:B22">
    <cfRule type="containsText" dxfId="0" priority="1" operator="containsText" text="111">
      <formula>NOT(ISERROR(SEARCH("111",B20)))</formula>
    </cfRule>
  </conditionalFormatting>
  <pageMargins left="0.23622047244094491" right="0" top="0.74803149606299213" bottom="0" header="0.31496062992125984" footer="0.31496062992125984"/>
  <pageSetup paperSize="9" scale="37" fitToHeight="0" orientation="landscape" r:id="rId1"/>
  <rowBreaks count="1" manualBreakCount="1">
    <brk id="3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2023-11-10T05:24:13Z</dcterms:modified>
</cp:coreProperties>
</file>