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Объявления 2023г\23 от 02.02.2023 МИ\"/>
    </mc:Choice>
  </mc:AlternateContent>
  <bookViews>
    <workbookView xWindow="0" yWindow="0" windowWidth="28800" windowHeight="12300"/>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_xlnm._FilterDatabase" localSheetId="0" hidden="1">'тендер МИ'!$A$3:$P$24</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МИ'!$A$1:$H$25</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20" i="1" l="1"/>
  <c r="G21" i="1"/>
  <c r="G22" i="1"/>
  <c r="G5" i="1" l="1"/>
  <c r="G6" i="1"/>
  <c r="G7" i="1"/>
  <c r="G8" i="1"/>
  <c r="G9" i="1"/>
  <c r="G11" i="1"/>
  <c r="G13" i="1"/>
  <c r="G15" i="1"/>
  <c r="G16" i="1"/>
  <c r="G17" i="1"/>
  <c r="G18" i="1"/>
  <c r="G19" i="1"/>
  <c r="G23" i="1"/>
  <c r="G4" i="1"/>
  <c r="G24" i="1" l="1"/>
</calcChain>
</file>

<file path=xl/sharedStrings.xml><?xml version="1.0" encoding="utf-8"?>
<sst xmlns="http://schemas.openxmlformats.org/spreadsheetml/2006/main" count="60" uniqueCount="46">
  <si>
    <t>Ед.изм.</t>
  </si>
  <si>
    <t>Количество</t>
  </si>
  <si>
    <t>Цена</t>
  </si>
  <si>
    <t>Сумма</t>
  </si>
  <si>
    <t>Техническая спеицификация</t>
  </si>
  <si>
    <t>штука</t>
  </si>
  <si>
    <t>Наименование лота</t>
  </si>
  <si>
    <t>№ лота</t>
  </si>
  <si>
    <t>Техническая характеристика</t>
  </si>
  <si>
    <t>упаковка</t>
  </si>
  <si>
    <t>ИТОГО:</t>
  </si>
  <si>
    <t>Беспроводной возвратный электрод для взрослых</t>
  </si>
  <si>
    <t xml:space="preserve">ВЧ-кабель, биполярный 4м. </t>
  </si>
  <si>
    <t xml:space="preserve">ВЧ-кабель: биполярный, 3,5м. </t>
  </si>
  <si>
    <t>Держатель электродов многоразовый</t>
  </si>
  <si>
    <t>Зажим полумесяц анатомический двубраншевый 20см</t>
  </si>
  <si>
    <t>Зажим полумесяц анатомический двубраншевый с кремальерой 18cм</t>
  </si>
  <si>
    <t>Зажим полумесяц анатомический двубраншевый с кремальерой 5-23 см</t>
  </si>
  <si>
    <t>Зажим полумесяц анатомический двубраншевый с кремальерой 5-37 см</t>
  </si>
  <si>
    <t>Кабель биполярный многоразовый</t>
  </si>
  <si>
    <t>Эндоскопический ручной аппликатор, длина - 32,5 см, диаметр - 10 мм. Размер XL</t>
  </si>
  <si>
    <t xml:space="preserve">ВЧ-кабель: монополярный, 3,5м </t>
  </si>
  <si>
    <t>Контейнер для препарата, 1500 мл (9,575*23,25 мм), шток 295мм/15мм</t>
  </si>
  <si>
    <t>Проектор краев раны 2,5 х 6 см</t>
  </si>
  <si>
    <t>Проектор краев раны 5х9см</t>
  </si>
  <si>
    <t>Проектор краев раны 9х1,4см</t>
  </si>
  <si>
    <t xml:space="preserve"> упаковка </t>
  </si>
  <si>
    <t>Представляет собой обратный (возвратный, нейтральный, пассивный, рассеивающий) двухсекционный электрод пациента с токопроводящим адгезионным гидрогелевым покрытием. Поддерживает мониторинговую систему качества контакта. Используется для завершения электрохирургического контура между генератором, активным монополярным электродом и пациентом в общей монополярной электрохирургии.
Длина кабеля 2,7м.
Рекомендуемый вес пациента от 13,6кг.
Электрод предназначен только для использования с электрохирургическими генераторами Covidien, имеющими функцию REM.</t>
  </si>
  <si>
    <t xml:space="preserve">Инструмент представляет собой многоразовую ручку-чехол для монополярного электрода. Инструмент предназначен для контроля энергии монополярного электрода в стерильной области операционного поля. Может применяться при открытых операциях общего характера, требующих монополярного электрохирургического разрезания или коагулирования тканей. Длина кабеля 4,6м.
Кнопка желтого цвета Cut (Резка).
Кнопка синего цвета Coag (Коагуляция).
Встроенный монополярный электрод-лезвие с покрытием EDGE, предотвращающим образование нагара.
Инструмент может использоваться с шестигранными электродами производства Covidien и обычными электродами с посадочным диаметром 2,4мм.
Максимальное пиковое напряжение в монополярном режиме 5600V.
Активация ручная или при помощи специальной педали.
Возможна газовая стерилизация или автоклавирование.
Количество использований 50.
Инструмент предназначен только для использования с электрохирургическими генераторами Valleylab. Нестерильный.
</t>
  </si>
  <si>
    <t>Эндоскопический ручной аппликатор, длина - 32,5 см, диаметр - 10 мм. Размер XL. Аппликатор произведен из медицинской нержавеющей стали. Применяется для лигирования сосудов, протоков и тканей при лапароскопических и лапаротомных операциях в общей хирургии, гинекологии, урологии, торакальной хирургии, сосудистой хирургии.</t>
  </si>
  <si>
    <t xml:space="preserve">ВЧ-кабель монополярный. 
Длина: 3,5 м. 
1-контактный штекер к ВЧ-разьему генератора диаметр 8 мм. 
Разьем под  4мм штекер инструмента. 
Для электрохирургического использования в
лапароскопической и эндоскопической хирургии, а также при проведении открытых операций вместе с совместимыми активными принадлежностями и совместимыми электрохирургическими генераторами.
</t>
  </si>
  <si>
    <t>Контейнеры для изоляции и извлечения удаленной части органа из эндоскопической полости. Может быть использован как для извлечения препарата сразу после отсечения, так и для изоляции большого препарата и извлечения его в конце операции. Нож в составе аппарата позволяет отделить мешочек с нитью от инструмента и легко извлечь препарат через другой порт соответствующего диаметра. Герметичность закрытия и прочность полиуретанового мешочка обеспечивают надежную изоляцию препарата и предотвращают контаминацию. Благодаря упругости гибкого металлического поддерживающего кольца, раскрытие мешочка для препарата при выходе из проводника происходит автоматически, без необходимости дополнительного расправления инструментами. Форма «сачка» оптимально подходит для подведения под отсекаемые ткани и максимально облегчает размещение препарата в мешочке. Эргономичная рукоятка (три кольца) делает манипулирование аппаратом таким же простым, как работа со шприцем. Шток аппарата диаметром 15 мм имеет специальное покрытие, предотвращающее бликование инструмента, что улучшает визуализацию. Объем контейнера 1500 мл (9,575*23,25 мм). Длина штока 295 мм.</t>
  </si>
  <si>
    <t xml:space="preserve">Защитное приспособление для ран является цельной конструкцией, состоящей из пленочного кожуха с кольцами на обоих концах. Устройство показано для использования в брюшной полости при операциях, осуществляемых через атравматичный разрез с ретракцией, который обеспечивает максимальное раскрытие брюшной полости при минимальном размере разреза, а также для защиты ран от загрязнения при лапароскопических и открытых хирургических вмешательствах. Кроме того, защитное приспособление может быть предназначено для получения доступа в полость грудной клетки вовремя операций на сердце и общих хирургических процедур. 
Размер 2,5-6 см.
Эластичное дистальное серое кольцо быстро устанавливается в разрез и легко
извлекается по завершении операции.
Проксимальное голубое кольцо легко скручивается, обеспечивая адаптацию протектора к различной толщине брюшной стенки.
</t>
  </si>
  <si>
    <t xml:space="preserve">Защитное приспособление для ран является цельной конструкцией, состоящей из пленочного кожуха с кольцами на обоих концах. Устройство показано для использования в брюшной полости при операциях, осуществляемых через атравматичный разрез с ретракцией, который обеспечивает максимальное раскрытие брюшной полости при минимальном размере разреза, а также для защиты ран от загрязнения при лапароскопических и открытых хирургических вмешательствах. Кроме того, защитное приспособление может быть предназначено для получения доступа в полость грудной клетки вовремя операций на сердце и общих хирургических процедур. 
Размер 5-9 см.
Эластичное дистальное серое кольцо быстро устанавливается в разрез и легко
извлекается по завершении операции.
Проксимальное голубое кольцо легко скручивается, обеспечивая адаптацию протектора к различной толщине брюшной стенки.
</t>
  </si>
  <si>
    <t xml:space="preserve">Защитное приспособление для ран является цельной конструкцией, состоящей из пленочного кожуха с кольцами на обоих концах. Устройство показано для использования в брюшной полости при операциях, осуществляемых через атравматичный разрез с ретракцией, который обеспечивает максимальное раскрытие брюшной полости при минимальном размере разреза, а также для защиты ран от загрязнения при лапароскопических и открытых хирургических вмешательствах. Кроме того, защитное приспособление может быть предназначено для получения доступа в полость грудной клетки вовремя операций на сердце и общих хирургических процедур. 
Размер 9-14 см.
Эластичное дистальное серое кольцо быстро устанавливается в разрез и легко
извлекается по завершении операции.
Проксимальное голубое кольцо легко скручивается, обеспечивая адаптацию протектора к различной толщине брюшной стенки.
</t>
  </si>
  <si>
    <t>Зажим полумесяц анатомический двубраншевый 
Рабочая длина не менее 35мм
Общая длина не более 200 мм
Рабочая длина бранш не менее 16мм
Количество подвижных бранш не более 2
Обеспечение атравматического сжатия тканей и обработку особой волной - наличие
Неизолированная часть вилки рабочей части не более 15мм 
Инструмент имеет модульную конструкцию состоящую из трех элементов - наличие:
- корпус с кремальерой
- литой корпус рабочей части с внутренними подвижными элементами
- диэлектрическая рукоятка с внутренним проводником
Снаружи корпус и рукоятки изготавливаются из диэлектрического нетоксичного пластика - наличие
Отсутствие механизма для сборки/разборки инструмента - наличие
Отсутствие лакокрасочного диэлектрического покрытия - наличие
Инструмент предназначен для работы с аппаратами - наличие
Вилка для подключения аппарата имеет рельефную структуру для исключения некорректного подключения - наличие
Рукоятка имеет широкое шарнирное соединение, что исключает ее разбалтывание - наличие
Кремальера расположена на рукоятке в месте расположения указательного пальца хирурга - наличие
Неприлипающее покрытие браншей - наличие</t>
  </si>
  <si>
    <t>Зажим полумесяц анатомический двубраншевый с кремальерой
Шток прямоугольный 
Рабочая длина не менее 170мм
Общая длина не более 440мм
Рабочая длина бранш не менее 30мм
Количество подвижных бранш 2
Обеспечение атравматического сжатия тканей и обработку особой волной - наличие
Неизолированная часть вилки рабочей части не более 15мм 
Инструмент имеет модульную конструкцию состоящую из трех элементов - наличие:
- корпус с кремальерой
- литой корпус рабочей части с внутренними подвижными элементами
- диэлектрическая рукоятка с внутренним проводником
Поворотный механизм рабочей части - наличие
Снаружи корпус и рукоятки изготавливаются из диэлектрического нетоксичного пластика - наличие
Отсутствие механизма для сборки/разборки инструмента - наличие
Отсутствие лакокрасочного диэлектрического покрытия - наличие
Инструмент предназначен для работы с аппаратами - наличие
Вилка для подключения аппарата имеет рельефную структуру для исключения некорректного подключения - наличие
Рукоятка имеет широкое шарнирное соединение, что исключает ее разбалтывание - наличие
Кремальера расположена на рукоятке в месте расположения указательного пальца хирурга - наличие
Неприлипающее покрытие браншей - наличие</t>
  </si>
  <si>
    <t>Зажим полумесяц анатомический двубраншевый  с кремальерой
Диаметр не более 5мм
Рабочая длина не менее 220мм
Общая длина не более 370мм
Рабочая длина бранш не менее 20мм
Количество подвижных бранш не более 1
Обеспечение атравматического сжатия тканей и обработку особой волной - наличие
Неизолированная часть вилки рабочей части не более 15мм 
Инструмент имеет модульную конструкцию состоящую из трех элементов - наличие:
- корпус с кремальерой
- литой корпус рабочей части с внутренними подвижными элементами
- диэлектрическая рукоятка с внутренним проводником
Поворотный механизм рабочей части - наличие
Снаружи корпус и рукоятки изготавливаются из диэлектрического нетоксичного пластика - наличие
Отсутствие механизма для сборки/разборки инструмента - наличие
Отсутствие лакокрасочного диэлектрического покрытия - наличие
Инструмент предназначен для работы с аппаратами - наличие
Вилка для подключения аппарата имеет рельефную структуру для исключения некорректного подключения - наличие
Рукоятка имеет широкое шарнирное соединение, что исключает ее разбалтывание - наличие
Кремальера расположена на рукоятке в месте расположения указательного пальца хирурга - наличие
Неприлипающее покрытие браншей - наличие</t>
  </si>
  <si>
    <t>Зажим полумесяц анатомический двубраншевый с кремальерой
Диаметр не более 5мм
Рабочая длина не менее 360мм
Общая длина не более 500мм
Рабочая длина бранш не менее 20мм
Количество подвижных бранш не более 1
Обеспечение атравматического сжатия тканей и обработку особой волной - наличие
Неизолированная часть вилки рабочей части не более 15мм 
Инструмент имеет модульную конструкцию состоящую из трех элементов - наличие:
- корпус с кремальерой
- литой корпус рабочей части с внутренними подвижными элементами
- диэлектрическая рукоятка с внутренним проводником
Поворотный механизм рабочей части - наличие
Снаружи корпус и рукоятки изготавливаются из диэлектрического нетоксичного пластика - наличие
Отсутствие механизма для сборки/разборки инструмента - наличие
Отсутствие лакокрасочного диэлектрического покрытия - наличие
Инструмент предназначен для работы с аппаратами - наличие
Вилка для подключения аппарата имеет рельефную структуру для исключения некорректного подключения - наличие
Рукоятка имеет широкое шарнирное соединение, что исключает ее разбалтывание - наличие
Кремальера расположена на рукоятке в месте расположения указательного пальца хирурга - наличие
Неприлипающее покрытие браншей - наличие</t>
  </si>
  <si>
    <t>Электрод рассеивающий с гидрогелем для взрослых, в упаковке 50 штук</t>
  </si>
  <si>
    <t>Сенсоры для систем мониторинга глубины наркоза и седации, одноразовые для взрослых, в упаковке 25 штук</t>
  </si>
  <si>
    <t xml:space="preserve"> ВЧ-кабель. Биполярный. Для резектоскопа. Максимальное номинальное напряжение 1.000 Впиковое. Длина - 4м. Разъем с контактами, расположенными под прямым углом, для рабочего элемента. Прямой штекер, для рабочего элемента. Разъем (штекер), для электрохирургического генератора.
</t>
  </si>
  <si>
    <t xml:space="preserve"> ВЧ-кабель биполярный. 
Длина: 3.5 м.  
Расстояние между штекерами вилки: 28.58мм. 
Диаметр штеккеров вилки: 4мм. 
Для электрохирургического использования в лапароскопической и эндоскопической хирургии, а также при проведении открытых операций вместе с совместимыми активными принадлежностями и совместимыми электрохирургическими генераторами.
</t>
  </si>
  <si>
    <t>Кабель биполярный к пинцетам Valleylab. Литая вилка Длина 3,6м  Совместим только с электрохирургическими генераторами Valleylab FX8.</t>
  </si>
  <si>
    <t xml:space="preserve"> Беспроводной возвратный электрод для взрослых, нейтральный, тип D
Для генераторов с функцией RECQM. Без кабеля. Используется с многоразовым кабелем. Предназначен только для использования с электрохирургическими генераторами Valleylab FX8. В упаковке 50 штук.
Для пациентов с массой тела более 13.6 кг.
Без кабеля, Возвратный REM-типа.
Двухсекционный, с покрытием гидрогеля.</t>
  </si>
  <si>
    <r>
      <t xml:space="preserve">Датчик одноразовый для системы мониторинга глубины седации пациента для взрослых.
Назначение: для оценки глубины наркоза и/или седации на основе биспектрального анализа (биспектральный индекс) электро-энцефалографических (ЭЭГ) сигналов, для вычисления биспектрального индекса угасания электроэнцефалографической активности (биспектральный индекс).
Количество сенсоров: 3 стандартных ЭЭГ-электрода со специальным клеящим покрытием, 1 специальный ЭЭГ-электрод со специальным клеящим покрытием для установки "над глазом", позволяющим опознавать и устранять артефакты.
Диапазон амплитуд регистрируемых сигналов: до ±1000 мкВ.
Условия транспортировки и хранения: температура от -10 С до +60, влажность  (без конденсации) 15% - 95%, давление от 360 мм Hg до 800 мм Hg.
Упаковка: исключительно чистая индивидуальная. В коробках по 25 упаковок.
Крепление: </t>
    </r>
    <r>
      <rPr>
        <sz val="12"/>
        <rFont val="Times New Roman"/>
        <family val="1"/>
        <charset val="204"/>
      </rPr>
      <t xml:space="preserve">с максимально плотным контактом с кожей пациента и оптимальным качеством сигнала.
Гибкость: регулируется под различный размер головы.
Коннектор: обеспечивает надежное соединение «защёлкой».
Шлейф датчика: удлиненный.
Не содержит латекс. В упаковке 25 штук.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</si>
</sst>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2">
    <xf numFmtId="0" fontId="0" fillId="0" borderId="0"/>
    <xf numFmtId="43" fontId="3" fillId="0" borderId="0" applyFont="0" applyFill="0" applyBorder="0" applyAlignment="0" applyProtection="0"/>
    <xf numFmtId="0" fontId="3" fillId="0" borderId="0"/>
    <xf numFmtId="0" fontId="2" fillId="0" borderId="0"/>
    <xf numFmtId="0" fontId="4" fillId="0" borderId="0" applyNumberFormat="0" applyFill="0" applyBorder="0" applyAlignment="0" applyProtection="0"/>
    <xf numFmtId="0" fontId="5" fillId="0" borderId="0"/>
    <xf numFmtId="0" fontId="3" fillId="0" borderId="0"/>
    <xf numFmtId="0" fontId="5" fillId="0" borderId="0"/>
    <xf numFmtId="0" fontId="3" fillId="0" borderId="0"/>
    <xf numFmtId="0" fontId="2" fillId="0" borderId="0"/>
    <xf numFmtId="0" fontId="2" fillId="0" borderId="0"/>
    <xf numFmtId="0" fontId="2" fillId="0" borderId="0"/>
    <xf numFmtId="0" fontId="2" fillId="0" borderId="0"/>
    <xf numFmtId="165" fontId="2" fillId="0" borderId="0"/>
    <xf numFmtId="165" fontId="2" fillId="0" borderId="0"/>
    <xf numFmtId="0" fontId="6"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1" fillId="0" borderId="0"/>
  </cellStyleXfs>
  <cellXfs count="59">
    <xf numFmtId="0" fontId="0" fillId="0" borderId="0" xfId="0"/>
    <xf numFmtId="0" fontId="7" fillId="0" borderId="0" xfId="0" applyFont="1"/>
    <xf numFmtId="0" fontId="8" fillId="0" borderId="0" xfId="0" applyFont="1" applyFill="1" applyBorder="1" applyAlignment="1">
      <alignment vertical="center"/>
    </xf>
    <xf numFmtId="0" fontId="9" fillId="0" borderId="0" xfId="0" applyFont="1" applyFill="1"/>
    <xf numFmtId="0" fontId="9" fillId="0" borderId="0" xfId="0" applyFont="1" applyFill="1" applyAlignment="1">
      <alignment vertical="center"/>
    </xf>
    <xf numFmtId="0" fontId="8" fillId="0" borderId="0" xfId="0" applyFont="1" applyFill="1"/>
    <xf numFmtId="0" fontId="9" fillId="0" borderId="0" xfId="0" applyFont="1" applyFill="1" applyBorder="1" applyAlignment="1">
      <alignment horizontal="center" vertical="center"/>
    </xf>
    <xf numFmtId="0" fontId="9" fillId="0" borderId="0" xfId="0" applyFont="1" applyFill="1" applyBorder="1" applyAlignment="1">
      <alignment horizontal="left"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xf>
    <xf numFmtId="0" fontId="7" fillId="0" borderId="0" xfId="0" applyFont="1" applyAlignment="1">
      <alignment horizontal="left"/>
    </xf>
    <xf numFmtId="0" fontId="9" fillId="0" borderId="0" xfId="0" applyFont="1" applyFill="1" applyBorder="1" applyAlignment="1">
      <alignment horizontal="right"/>
    </xf>
    <xf numFmtId="0" fontId="7" fillId="0" borderId="0" xfId="0" applyFont="1" applyAlignment="1">
      <alignment horizontal="right"/>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43" fontId="9" fillId="0" borderId="1" xfId="1" applyFont="1" applyFill="1" applyBorder="1" applyAlignment="1">
      <alignment horizontal="right" vertical="center" wrapText="1"/>
    </xf>
    <xf numFmtId="3"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top" wrapText="1"/>
    </xf>
    <xf numFmtId="0" fontId="9" fillId="0" borderId="1" xfId="0" applyFont="1" applyFill="1" applyBorder="1" applyAlignment="1">
      <alignment vertical="center" wrapText="1"/>
    </xf>
    <xf numFmtId="0" fontId="9" fillId="0" borderId="1" xfId="0" applyFont="1" applyFill="1" applyBorder="1" applyAlignment="1">
      <alignment vertical="top" wrapText="1"/>
    </xf>
    <xf numFmtId="0" fontId="8" fillId="0" borderId="1" xfId="0" applyFont="1" applyFill="1" applyBorder="1" applyAlignment="1">
      <alignment horizontal="left" vertical="top"/>
    </xf>
    <xf numFmtId="0" fontId="8" fillId="0" borderId="1" xfId="0" applyFont="1" applyFill="1" applyBorder="1" applyAlignment="1">
      <alignment horizontal="center" vertical="top"/>
    </xf>
    <xf numFmtId="4" fontId="8" fillId="0" borderId="1" xfId="1" applyNumberFormat="1" applyFont="1" applyFill="1" applyBorder="1" applyAlignment="1">
      <alignment horizontal="right" vertical="top"/>
    </xf>
    <xf numFmtId="43" fontId="7" fillId="0" borderId="1" xfId="1" applyFont="1" applyBorder="1" applyAlignment="1">
      <alignment horizontal="right" vertical="center" wrapText="1"/>
    </xf>
    <xf numFmtId="43" fontId="8" fillId="0" borderId="1" xfId="1" applyFont="1" applyFill="1" applyBorder="1" applyAlignment="1">
      <alignment horizontal="right" vertical="top"/>
    </xf>
    <xf numFmtId="43" fontId="9" fillId="0" borderId="0" xfId="1" applyFont="1" applyFill="1" applyBorder="1" applyAlignment="1">
      <alignment horizontal="center"/>
    </xf>
    <xf numFmtId="43" fontId="7" fillId="0" borderId="0" xfId="1" applyFont="1"/>
    <xf numFmtId="43" fontId="7" fillId="0" borderId="0" xfId="1" applyFont="1" applyAlignment="1">
      <alignment horizontal="left"/>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Fill="1" applyBorder="1" applyAlignment="1">
      <alignment vertical="center"/>
    </xf>
    <xf numFmtId="0" fontId="9" fillId="0" borderId="0" xfId="0" applyFont="1" applyFill="1" applyBorder="1" applyAlignme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8" fillId="0" borderId="1" xfId="0" applyFont="1" applyFill="1" applyBorder="1" applyAlignment="1">
      <alignment horizontal="center" vertical="center"/>
    </xf>
    <xf numFmtId="43" fontId="8" fillId="0" borderId="1" xfId="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43" fontId="7" fillId="0" borderId="2" xfId="1" applyFont="1" applyBorder="1" applyAlignment="1">
      <alignment horizontal="right" vertical="center" wrapText="1"/>
    </xf>
    <xf numFmtId="43" fontId="7" fillId="0" borderId="3" xfId="1" applyFont="1" applyBorder="1" applyAlignment="1">
      <alignment horizontal="right" vertical="center" wrapText="1"/>
    </xf>
    <xf numFmtId="43" fontId="9" fillId="0" borderId="2" xfId="1" applyFont="1" applyFill="1" applyBorder="1" applyAlignment="1">
      <alignment horizontal="right" vertical="center" wrapText="1"/>
    </xf>
    <xf numFmtId="43" fontId="9" fillId="0" borderId="3" xfId="1" applyFont="1" applyFill="1" applyBorder="1" applyAlignment="1">
      <alignment horizontal="righ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cellXfs>
  <cellStyles count="22">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5" xfId="21"/>
    <cellStyle name="Обычный 6" xfId="12"/>
    <cellStyle name="Обычный 6 2" xfId="13"/>
    <cellStyle name="Обычный 7" xfId="14"/>
    <cellStyle name="Обычный 8 6" xfId="15"/>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39"/>
  <sheetViews>
    <sheetView tabSelected="1" view="pageBreakPreview" zoomScaleNormal="100" zoomScaleSheetLayoutView="100" workbookViewId="0">
      <selection activeCell="B23" sqref="B23"/>
    </sheetView>
  </sheetViews>
  <sheetFormatPr defaultColWidth="8.7109375" defaultRowHeight="26.25" customHeight="1" x14ac:dyDescent="0.25"/>
  <cols>
    <col min="1" max="1" width="8.5703125" style="6" bestFit="1" customWidth="1"/>
    <col min="2" max="2" width="76.28515625" style="37" customWidth="1"/>
    <col min="3" max="3" width="75.5703125" style="7" customWidth="1"/>
    <col min="4" max="4" width="12.85546875" style="8" customWidth="1"/>
    <col min="5" max="5" width="14.7109375" style="9" customWidth="1"/>
    <col min="6" max="6" width="15.7109375" style="28" customWidth="1"/>
    <col min="7" max="7" width="21.85546875" style="11"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40" t="s">
        <v>4</v>
      </c>
      <c r="B1" s="40"/>
      <c r="C1" s="40"/>
      <c r="D1" s="40"/>
      <c r="E1" s="40"/>
      <c r="F1" s="40"/>
      <c r="G1" s="40"/>
      <c r="H1" s="2"/>
      <c r="I1" s="2"/>
      <c r="J1" s="2"/>
      <c r="K1" s="2"/>
      <c r="L1" s="2"/>
      <c r="M1" s="2"/>
      <c r="N1" s="2"/>
      <c r="O1" s="2"/>
    </row>
    <row r="2" spans="1:15" ht="26.25" customHeight="1" x14ac:dyDescent="0.25">
      <c r="A2" s="42" t="s">
        <v>7</v>
      </c>
      <c r="B2" s="42" t="s">
        <v>6</v>
      </c>
      <c r="C2" s="42" t="s">
        <v>8</v>
      </c>
      <c r="D2" s="42" t="s">
        <v>0</v>
      </c>
      <c r="E2" s="42" t="s">
        <v>1</v>
      </c>
      <c r="F2" s="41" t="s">
        <v>2</v>
      </c>
      <c r="G2" s="40" t="s">
        <v>3</v>
      </c>
    </row>
    <row r="3" spans="1:15" s="4" customFormat="1" ht="26.25" customHeight="1" x14ac:dyDescent="0.25">
      <c r="A3" s="42"/>
      <c r="B3" s="42"/>
      <c r="C3" s="42"/>
      <c r="D3" s="42"/>
      <c r="E3" s="42"/>
      <c r="F3" s="41"/>
      <c r="G3" s="40"/>
      <c r="H3" s="3"/>
    </row>
    <row r="4" spans="1:15" s="4" customFormat="1" ht="176.25" customHeight="1" x14ac:dyDescent="0.25">
      <c r="A4" s="14">
        <v>1</v>
      </c>
      <c r="B4" s="34" t="s">
        <v>11</v>
      </c>
      <c r="C4" s="20" t="s">
        <v>27</v>
      </c>
      <c r="D4" s="14" t="s">
        <v>5</v>
      </c>
      <c r="E4" s="19">
        <v>50</v>
      </c>
      <c r="F4" s="18">
        <v>180693</v>
      </c>
      <c r="G4" s="18">
        <f>E4*F4</f>
        <v>9034650</v>
      </c>
      <c r="H4" s="3"/>
    </row>
    <row r="5" spans="1:15" s="4" customFormat="1" ht="80.25" customHeight="1" x14ac:dyDescent="0.25">
      <c r="A5" s="14">
        <v>2</v>
      </c>
      <c r="B5" s="34" t="s">
        <v>12</v>
      </c>
      <c r="C5" s="20" t="s">
        <v>41</v>
      </c>
      <c r="D5" s="14" t="s">
        <v>5</v>
      </c>
      <c r="E5" s="19">
        <v>2</v>
      </c>
      <c r="F5" s="18">
        <v>234270</v>
      </c>
      <c r="G5" s="18">
        <f t="shared" ref="G5:G23" si="0">E5*F5</f>
        <v>468540</v>
      </c>
      <c r="H5" s="3"/>
    </row>
    <row r="6" spans="1:15" s="4" customFormat="1" ht="129" customHeight="1" x14ac:dyDescent="0.25">
      <c r="A6" s="14">
        <v>3</v>
      </c>
      <c r="B6" s="35" t="s">
        <v>13</v>
      </c>
      <c r="C6" s="15" t="s">
        <v>42</v>
      </c>
      <c r="D6" s="16" t="s">
        <v>5</v>
      </c>
      <c r="E6" s="17">
        <v>2</v>
      </c>
      <c r="F6" s="26">
        <v>117135</v>
      </c>
      <c r="G6" s="18">
        <f t="shared" si="0"/>
        <v>234270</v>
      </c>
      <c r="H6" s="3"/>
    </row>
    <row r="7" spans="1:15" s="4" customFormat="1" ht="98.25" customHeight="1" x14ac:dyDescent="0.25">
      <c r="A7" s="14">
        <v>4</v>
      </c>
      <c r="B7" s="35" t="s">
        <v>14</v>
      </c>
      <c r="C7" s="15" t="s">
        <v>28</v>
      </c>
      <c r="D7" s="16" t="s">
        <v>5</v>
      </c>
      <c r="E7" s="17">
        <v>6</v>
      </c>
      <c r="F7" s="26">
        <v>175000</v>
      </c>
      <c r="G7" s="18">
        <f t="shared" si="0"/>
        <v>1050000</v>
      </c>
      <c r="H7" s="3"/>
    </row>
    <row r="8" spans="1:15" s="4" customFormat="1" ht="393.75" x14ac:dyDescent="0.25">
      <c r="A8" s="14">
        <v>5</v>
      </c>
      <c r="B8" s="35" t="s">
        <v>15</v>
      </c>
      <c r="C8" s="22" t="s">
        <v>35</v>
      </c>
      <c r="D8" s="31" t="s">
        <v>5</v>
      </c>
      <c r="E8" s="32">
        <v>40</v>
      </c>
      <c r="F8" s="26">
        <v>370000</v>
      </c>
      <c r="G8" s="18">
        <f t="shared" si="0"/>
        <v>14800000</v>
      </c>
      <c r="H8" s="3"/>
    </row>
    <row r="9" spans="1:15" s="4" customFormat="1" ht="409.5" customHeight="1" x14ac:dyDescent="0.25">
      <c r="A9" s="43">
        <v>6</v>
      </c>
      <c r="B9" s="45" t="s">
        <v>16</v>
      </c>
      <c r="C9" s="47" t="s">
        <v>36</v>
      </c>
      <c r="D9" s="49" t="s">
        <v>5</v>
      </c>
      <c r="E9" s="51">
        <v>20</v>
      </c>
      <c r="F9" s="53">
        <v>360000</v>
      </c>
      <c r="G9" s="55">
        <f t="shared" si="0"/>
        <v>7200000</v>
      </c>
      <c r="H9" s="3"/>
    </row>
    <row r="10" spans="1:15" s="4" customFormat="1" ht="15.75" x14ac:dyDescent="0.25">
      <c r="A10" s="44"/>
      <c r="B10" s="46"/>
      <c r="C10" s="48"/>
      <c r="D10" s="50"/>
      <c r="E10" s="52"/>
      <c r="F10" s="54"/>
      <c r="G10" s="56"/>
      <c r="H10" s="3"/>
    </row>
    <row r="11" spans="1:15" s="4" customFormat="1" ht="409.5" customHeight="1" x14ac:dyDescent="0.25">
      <c r="A11" s="43">
        <v>7</v>
      </c>
      <c r="B11" s="57" t="s">
        <v>17</v>
      </c>
      <c r="C11" s="47" t="s">
        <v>37</v>
      </c>
      <c r="D11" s="49" t="s">
        <v>5</v>
      </c>
      <c r="E11" s="51">
        <v>6</v>
      </c>
      <c r="F11" s="53">
        <v>420000</v>
      </c>
      <c r="G11" s="55">
        <f t="shared" si="0"/>
        <v>2520000</v>
      </c>
      <c r="H11" s="3"/>
    </row>
    <row r="12" spans="1:15" s="4" customFormat="1" ht="16.5" customHeight="1" x14ac:dyDescent="0.25">
      <c r="A12" s="44"/>
      <c r="B12" s="58"/>
      <c r="C12" s="48"/>
      <c r="D12" s="50"/>
      <c r="E12" s="52"/>
      <c r="F12" s="54"/>
      <c r="G12" s="56"/>
      <c r="H12" s="3"/>
    </row>
    <row r="13" spans="1:15" s="4" customFormat="1" ht="409.5" customHeight="1" x14ac:dyDescent="0.25">
      <c r="A13" s="43">
        <v>8</v>
      </c>
      <c r="B13" s="57" t="s">
        <v>18</v>
      </c>
      <c r="C13" s="47" t="s">
        <v>38</v>
      </c>
      <c r="D13" s="49" t="s">
        <v>5</v>
      </c>
      <c r="E13" s="51">
        <v>30</v>
      </c>
      <c r="F13" s="53">
        <v>430000</v>
      </c>
      <c r="G13" s="55">
        <f t="shared" si="0"/>
        <v>12900000</v>
      </c>
      <c r="H13" s="3"/>
    </row>
    <row r="14" spans="1:15" s="4" customFormat="1" ht="18.75" customHeight="1" x14ac:dyDescent="0.25">
      <c r="A14" s="44"/>
      <c r="B14" s="58"/>
      <c r="C14" s="48"/>
      <c r="D14" s="50"/>
      <c r="E14" s="52"/>
      <c r="F14" s="54"/>
      <c r="G14" s="56"/>
      <c r="H14" s="3"/>
    </row>
    <row r="15" spans="1:15" s="4" customFormat="1" ht="31.5" x14ac:dyDescent="0.25">
      <c r="A15" s="14">
        <v>9</v>
      </c>
      <c r="B15" s="21" t="s">
        <v>19</v>
      </c>
      <c r="C15" s="22" t="s">
        <v>43</v>
      </c>
      <c r="D15" s="31" t="s">
        <v>5</v>
      </c>
      <c r="E15" s="33">
        <v>2</v>
      </c>
      <c r="F15" s="26">
        <v>120500</v>
      </c>
      <c r="G15" s="18">
        <f t="shared" si="0"/>
        <v>241000</v>
      </c>
      <c r="H15" s="3"/>
    </row>
    <row r="16" spans="1:15" s="4" customFormat="1" ht="78.75" x14ac:dyDescent="0.25">
      <c r="A16" s="14">
        <v>10</v>
      </c>
      <c r="B16" s="21" t="s">
        <v>20</v>
      </c>
      <c r="C16" s="22" t="s">
        <v>29</v>
      </c>
      <c r="D16" s="31" t="s">
        <v>5</v>
      </c>
      <c r="E16" s="33">
        <v>2</v>
      </c>
      <c r="F16" s="26">
        <v>457693.74</v>
      </c>
      <c r="G16" s="18">
        <f t="shared" si="0"/>
        <v>915387.48</v>
      </c>
      <c r="H16" s="3"/>
    </row>
    <row r="17" spans="1:10" s="4" customFormat="1" ht="129.75" customHeight="1" x14ac:dyDescent="0.25">
      <c r="A17" s="14">
        <v>11</v>
      </c>
      <c r="B17" s="35" t="s">
        <v>21</v>
      </c>
      <c r="C17" s="22" t="s">
        <v>30</v>
      </c>
      <c r="D17" s="31" t="s">
        <v>5</v>
      </c>
      <c r="E17" s="32">
        <v>2</v>
      </c>
      <c r="F17" s="26">
        <v>56985</v>
      </c>
      <c r="G17" s="18">
        <f t="shared" si="0"/>
        <v>113970</v>
      </c>
      <c r="H17" s="3"/>
    </row>
    <row r="18" spans="1:10" s="4" customFormat="1" ht="283.5" x14ac:dyDescent="0.25">
      <c r="A18" s="14">
        <v>12</v>
      </c>
      <c r="B18" s="35" t="s">
        <v>22</v>
      </c>
      <c r="C18" s="22" t="s">
        <v>31</v>
      </c>
      <c r="D18" s="31" t="s">
        <v>5</v>
      </c>
      <c r="E18" s="32">
        <v>25</v>
      </c>
      <c r="F18" s="26">
        <v>125868</v>
      </c>
      <c r="G18" s="18">
        <f t="shared" si="0"/>
        <v>3146700</v>
      </c>
      <c r="H18" s="3"/>
    </row>
    <row r="19" spans="1:10" s="4" customFormat="1" ht="254.25" customHeight="1" x14ac:dyDescent="0.25">
      <c r="A19" s="14">
        <v>13</v>
      </c>
      <c r="B19" s="35" t="s">
        <v>23</v>
      </c>
      <c r="C19" s="22" t="s">
        <v>32</v>
      </c>
      <c r="D19" s="31" t="s">
        <v>5</v>
      </c>
      <c r="E19" s="32">
        <v>3</v>
      </c>
      <c r="F19" s="26">
        <v>188568</v>
      </c>
      <c r="G19" s="18">
        <f t="shared" si="0"/>
        <v>565704</v>
      </c>
      <c r="H19" s="3"/>
    </row>
    <row r="20" spans="1:10" s="4" customFormat="1" ht="253.5" customHeight="1" x14ac:dyDescent="0.25">
      <c r="A20" s="14">
        <v>14</v>
      </c>
      <c r="B20" s="35" t="s">
        <v>24</v>
      </c>
      <c r="C20" s="22" t="s">
        <v>33</v>
      </c>
      <c r="D20" s="31" t="s">
        <v>5</v>
      </c>
      <c r="E20" s="32">
        <v>15</v>
      </c>
      <c r="F20" s="26">
        <v>188568</v>
      </c>
      <c r="G20" s="18">
        <f t="shared" si="0"/>
        <v>2828520</v>
      </c>
      <c r="H20" s="3"/>
    </row>
    <row r="21" spans="1:10" s="4" customFormat="1" ht="252.75" customHeight="1" x14ac:dyDescent="0.25">
      <c r="A21" s="14">
        <v>15</v>
      </c>
      <c r="B21" s="35" t="s">
        <v>25</v>
      </c>
      <c r="C21" s="22" t="s">
        <v>34</v>
      </c>
      <c r="D21" s="31" t="s">
        <v>5</v>
      </c>
      <c r="E21" s="32">
        <v>15</v>
      </c>
      <c r="F21" s="26">
        <v>188568</v>
      </c>
      <c r="G21" s="18">
        <f t="shared" si="0"/>
        <v>2828520</v>
      </c>
      <c r="H21" s="3"/>
    </row>
    <row r="22" spans="1:10" s="4" customFormat="1" ht="110.25" x14ac:dyDescent="0.25">
      <c r="A22" s="14">
        <v>16</v>
      </c>
      <c r="B22" s="35" t="s">
        <v>39</v>
      </c>
      <c r="C22" s="22" t="s">
        <v>44</v>
      </c>
      <c r="D22" s="31" t="s">
        <v>9</v>
      </c>
      <c r="E22" s="32">
        <v>1</v>
      </c>
      <c r="F22" s="26">
        <v>108000</v>
      </c>
      <c r="G22" s="18">
        <f t="shared" si="0"/>
        <v>108000</v>
      </c>
      <c r="H22" s="3"/>
    </row>
    <row r="23" spans="1:10" s="4" customFormat="1" ht="365.25" customHeight="1" x14ac:dyDescent="0.25">
      <c r="A23" s="14">
        <v>17</v>
      </c>
      <c r="B23" s="35" t="s">
        <v>40</v>
      </c>
      <c r="C23" s="22" t="s">
        <v>45</v>
      </c>
      <c r="D23" s="31" t="s">
        <v>26</v>
      </c>
      <c r="E23" s="32">
        <v>45</v>
      </c>
      <c r="F23" s="26">
        <v>15360</v>
      </c>
      <c r="G23" s="18">
        <f t="shared" si="0"/>
        <v>691200</v>
      </c>
      <c r="H23" s="3"/>
    </row>
    <row r="24" spans="1:10" s="5" customFormat="1" ht="18.75" customHeight="1" x14ac:dyDescent="0.25">
      <c r="A24" s="13"/>
      <c r="B24" s="36" t="s">
        <v>10</v>
      </c>
      <c r="C24" s="23"/>
      <c r="D24" s="24"/>
      <c r="E24" s="25"/>
      <c r="F24" s="27"/>
      <c r="G24" s="25">
        <f>SUM(G4:G23)</f>
        <v>59646461.479999997</v>
      </c>
      <c r="H24" s="1"/>
    </row>
    <row r="25" spans="1:10" ht="26.25" customHeight="1" x14ac:dyDescent="0.25">
      <c r="H25" s="10"/>
    </row>
    <row r="26" spans="1:10" ht="26.25" customHeight="1" x14ac:dyDescent="0.25">
      <c r="B26" s="38"/>
      <c r="C26" s="1"/>
      <c r="D26" s="1"/>
      <c r="E26" s="1"/>
      <c r="F26" s="29"/>
      <c r="G26" s="12"/>
      <c r="H26" s="10"/>
      <c r="I26" s="1"/>
      <c r="J26" s="1"/>
    </row>
    <row r="27" spans="1:10" ht="26.25" customHeight="1" x14ac:dyDescent="0.25">
      <c r="B27" s="4"/>
      <c r="C27" s="1"/>
      <c r="D27" s="1"/>
      <c r="E27" s="10"/>
      <c r="F27" s="30"/>
      <c r="G27" s="12"/>
      <c r="H27" s="10"/>
      <c r="I27" s="10"/>
      <c r="J27" s="10"/>
    </row>
    <row r="28" spans="1:10" ht="26.25" customHeight="1" x14ac:dyDescent="0.25">
      <c r="B28" s="39"/>
      <c r="C28" s="1"/>
      <c r="D28" s="1"/>
      <c r="E28" s="10"/>
      <c r="F28" s="30"/>
      <c r="G28" s="12"/>
      <c r="H28" s="10"/>
      <c r="I28" s="10"/>
      <c r="J28" s="10"/>
    </row>
    <row r="29" spans="1:10" ht="26.25" customHeight="1" x14ac:dyDescent="0.25">
      <c r="B29" s="39"/>
      <c r="C29" s="1"/>
      <c r="D29" s="1"/>
      <c r="E29" s="10"/>
      <c r="F29" s="30"/>
      <c r="G29" s="12"/>
      <c r="H29" s="10"/>
      <c r="I29" s="10"/>
      <c r="J29" s="10"/>
    </row>
    <row r="30" spans="1:10" ht="26.25" customHeight="1" x14ac:dyDescent="0.25">
      <c r="B30" s="39"/>
      <c r="C30" s="1"/>
      <c r="D30" s="1"/>
      <c r="E30" s="10"/>
      <c r="F30" s="30"/>
      <c r="G30" s="12"/>
      <c r="I30" s="10"/>
      <c r="J30" s="10"/>
    </row>
    <row r="31" spans="1:10" ht="26.25" customHeight="1" x14ac:dyDescent="0.25">
      <c r="B31" s="39"/>
      <c r="C31" s="1"/>
      <c r="D31" s="1"/>
      <c r="E31" s="10"/>
      <c r="F31" s="30"/>
      <c r="G31" s="12"/>
      <c r="I31" s="10"/>
      <c r="J31" s="10"/>
    </row>
    <row r="32" spans="1:10" ht="26.25" customHeight="1" x14ac:dyDescent="0.25">
      <c r="B32" s="39"/>
      <c r="C32" s="1"/>
      <c r="D32" s="1"/>
      <c r="E32" s="10"/>
      <c r="F32" s="30"/>
      <c r="G32" s="12"/>
      <c r="I32" s="10"/>
      <c r="J32" s="10"/>
    </row>
    <row r="33" spans="2:10" ht="26.25" customHeight="1" x14ac:dyDescent="0.25">
      <c r="B33" s="39"/>
      <c r="C33" s="1"/>
      <c r="D33" s="1"/>
      <c r="E33" s="10"/>
      <c r="F33" s="30"/>
      <c r="G33" s="12"/>
      <c r="I33" s="10"/>
      <c r="J33" s="10"/>
    </row>
    <row r="34" spans="2:10" ht="26.25" customHeight="1" x14ac:dyDescent="0.25">
      <c r="B34" s="39"/>
      <c r="C34" s="1"/>
      <c r="D34" s="1"/>
      <c r="E34" s="10"/>
      <c r="F34" s="30"/>
      <c r="G34" s="12"/>
      <c r="I34" s="10"/>
      <c r="J34" s="10"/>
    </row>
    <row r="35" spans="2:10" ht="26.25" customHeight="1" x14ac:dyDescent="0.25">
      <c r="B35" s="39"/>
      <c r="C35" s="1"/>
      <c r="D35" s="1"/>
      <c r="E35" s="10"/>
      <c r="F35" s="30"/>
      <c r="G35" s="12"/>
      <c r="I35" s="10"/>
      <c r="J35" s="10"/>
    </row>
    <row r="36" spans="2:10" ht="26.25" customHeight="1" x14ac:dyDescent="0.25">
      <c r="B36" s="39"/>
      <c r="C36" s="1"/>
      <c r="D36" s="1"/>
      <c r="E36" s="10"/>
      <c r="F36" s="30"/>
      <c r="G36" s="12"/>
      <c r="I36" s="10"/>
      <c r="J36" s="10"/>
    </row>
    <row r="37" spans="2:10" ht="26.25" customHeight="1" x14ac:dyDescent="0.25">
      <c r="B37" s="39"/>
      <c r="C37" s="1"/>
      <c r="D37" s="1"/>
      <c r="E37" s="10"/>
      <c r="F37" s="30"/>
      <c r="G37" s="12"/>
      <c r="I37" s="10"/>
      <c r="J37" s="10"/>
    </row>
    <row r="38" spans="2:10" ht="26.25" customHeight="1" x14ac:dyDescent="0.25">
      <c r="B38" s="39"/>
      <c r="C38" s="1"/>
      <c r="D38" s="1"/>
      <c r="E38" s="10"/>
      <c r="F38" s="30"/>
      <c r="G38" s="12"/>
      <c r="I38" s="10"/>
      <c r="J38" s="10"/>
    </row>
    <row r="39" spans="2:10" ht="26.25" customHeight="1" x14ac:dyDescent="0.25">
      <c r="B39" s="39"/>
      <c r="C39" s="1"/>
      <c r="D39" s="1"/>
      <c r="E39" s="10"/>
      <c r="F39" s="30"/>
      <c r="G39" s="12"/>
      <c r="I39" s="10"/>
      <c r="J39" s="10"/>
    </row>
  </sheetData>
  <autoFilter ref="A3:P24"/>
  <mergeCells count="29">
    <mergeCell ref="F9:F10"/>
    <mergeCell ref="G9:G10"/>
    <mergeCell ref="A13:A14"/>
    <mergeCell ref="B13:B14"/>
    <mergeCell ref="C13:C14"/>
    <mergeCell ref="D13:D14"/>
    <mergeCell ref="E13:E14"/>
    <mergeCell ref="F13:F14"/>
    <mergeCell ref="G13:G14"/>
    <mergeCell ref="A11:A12"/>
    <mergeCell ref="B11:B12"/>
    <mergeCell ref="C11:C12"/>
    <mergeCell ref="D11:D12"/>
    <mergeCell ref="E11:E12"/>
    <mergeCell ref="F11:F12"/>
    <mergeCell ref="G11:G12"/>
    <mergeCell ref="A9:A10"/>
    <mergeCell ref="B9:B10"/>
    <mergeCell ref="C9:C10"/>
    <mergeCell ref="D9:D10"/>
    <mergeCell ref="E9:E10"/>
    <mergeCell ref="A1:G1"/>
    <mergeCell ref="F2:F3"/>
    <mergeCell ref="G2:G3"/>
    <mergeCell ref="A2:A3"/>
    <mergeCell ref="B2:B3"/>
    <mergeCell ref="C2:C3"/>
    <mergeCell ref="D2:D3"/>
    <mergeCell ref="E2:E3"/>
  </mergeCells>
  <pageMargins left="0.23622047244094491" right="0" top="0.74803149606299213" bottom="0" header="0.31496062992125984" footer="0.31496062992125984"/>
  <pageSetup paperSize="9" scale="61" fitToHeight="0" orientation="landscape" r:id="rId1"/>
  <rowBreaks count="1" manualBreakCount="1">
    <brk id="2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2021-04-02T06:06:57Z</cp:lastPrinted>
  <dcterms:created xsi:type="dcterms:W3CDTF">2019-01-26T07:17:42Z</dcterms:created>
  <dcterms:modified xsi:type="dcterms:W3CDTF">2023-02-02T09:54:16Z</dcterms:modified>
</cp:coreProperties>
</file>