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4\Объявление\24 от 19.04.2024-плетенный материал\"/>
    </mc:Choice>
  </mc:AlternateContent>
  <bookViews>
    <workbookView xWindow="0" yWindow="0" windowWidth="20490" windowHeight="7665"/>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МИ'!$A$1:$H$18</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17" i="1" l="1"/>
  <c r="G16" i="1"/>
  <c r="G15" i="1" l="1"/>
  <c r="G5" i="1"/>
  <c r="G7" i="1"/>
  <c r="G6" i="1"/>
  <c r="G10" i="1" l="1"/>
  <c r="G11" i="1"/>
  <c r="G12" i="1"/>
  <c r="E9" i="1"/>
  <c r="G9" i="1" s="1"/>
  <c r="G13" i="1"/>
  <c r="G8" i="1"/>
  <c r="E14" i="1"/>
  <c r="G14" i="1" s="1"/>
</calcChain>
</file>

<file path=xl/sharedStrings.xml><?xml version="1.0" encoding="utf-8"?>
<sst xmlns="http://schemas.openxmlformats.org/spreadsheetml/2006/main" count="46" uniqueCount="35">
  <si>
    <t>Ед.изм.</t>
  </si>
  <si>
    <t>Количество</t>
  </si>
  <si>
    <t>Цена</t>
  </si>
  <si>
    <t>Сумма</t>
  </si>
  <si>
    <t>ИТОГО:</t>
  </si>
  <si>
    <t>Техническая спецификация</t>
  </si>
  <si>
    <t>Медицинские изделия</t>
  </si>
  <si>
    <t>Техническая характеристика</t>
  </si>
  <si>
    <t>Наименование лота</t>
  </si>
  <si>
    <t>№ лота</t>
  </si>
  <si>
    <t xml:space="preserve">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 3,5 (0), длина нити  90-95 см,    окрашенный в фиолетовый цвет, в пакете 1 нить. Игла 37 мм, 1/2 круга,  колющая усиленная,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t>
  </si>
  <si>
    <t>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 5 (2), длина нити 75-80 см, окрашенный в фиолетовый цвет, в пакете 1 нить. Игла 48 мм, 1/2 круга, колющая усиленная, Игла соединяется с нитью в просверленное отверстие для повышения прочности места соединения.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t>
  </si>
  <si>
    <t xml:space="preserve">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M1,5 (4-0), длина нити 45-46 см, окрашенный в фиолетовый цвет, в пакете 5 нитей. Игла 22 мм, 1/2 круга, колющая тонкая, с контролируемым отрывом.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12 стерильных пакетов. Упаковка шовного материала допускает максимально возможную заявленную температуру хранения. </t>
  </si>
  <si>
    <t xml:space="preserve">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 2 ( 3-0), длина нити  75-80 см,    неокрашенный, в пакете 1 нить. Игла 26 мм, 1/2 круга,  колющая тонкая органная,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t>
  </si>
  <si>
    <t>штук</t>
  </si>
  <si>
    <t xml:space="preserve">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M1 (5-0), длина нити  75-80 см,    окрашенный в фиолетовый цвет, в пакете 1 нить. Игла 13 мм, 3/8 круга колющая тонкая,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 </t>
  </si>
  <si>
    <t xml:space="preserve">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M0,7 (6-0), длина нити  75-80 см,    окрашенный в фиолетовый цвет, в пакете 1 нить. Игла 13 мм, 3/8 круга колющая тонкая,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 </t>
  </si>
  <si>
    <t xml:space="preserve">Синтетический рассасывающийся полифиламентный шовный материал, изготовленная из плетеных нитей сополимера на основе полиглактина 910 (гликолид 90%, лактид 10%), с покрытием, облегчающим проведение нити через ткани (из сополимера капролактон/гликолид стеароиллактилата кальция), со сроком эффективной поддержки раны в течение не менее 3 недель (остаточная прочность на 14 день составляет около 80%, на 21 день более 30%) и со сроком полного рассасывания в течение не более 70 дней.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Размер M0,7 (6-0), длина нити  45-46 см,    неокрашенный, в пакете 1 нить. Игла 12,5 мм, 1/2 круга,  колющая тонкая уплощенная,   Игла соединяется с нитью в просверленное отверстие для повышения прочности места соединения.     Материал иглы - особо-прочный хром-никель-титановый сплав с повышенным содержанием хрома  с повышенной устойчивостью к необратимой деформации (изгибу) не менее 4,6 Н/cм2  для прошивания плотных тканей.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 </t>
  </si>
  <si>
    <t xml:space="preserve">Плетенный синтетический рассасывающиеся покрытый шовный материал  6-0, неокрашенный          </t>
  </si>
  <si>
    <t xml:space="preserve">Плетенный синтетический рассасывающиеся покрытый шовный материал 4-0, окрашенный в фиолетовый цвет         </t>
  </si>
  <si>
    <t xml:space="preserve">Плетенный синтетический рассасывающиеся покрытый шовный материал 6-0, окрашенный в фиолетовый цвет         </t>
  </si>
  <si>
    <t xml:space="preserve">Плетенный синтетический рассасывающиеся покрытый шовный материал  5-0, окрашенный в фиолетовый цвет         </t>
  </si>
  <si>
    <t xml:space="preserve">Плетенный синтетический рассасывающиеся покрытый шовный материал 2, окрашенный в фиолетовый цвет                        </t>
  </si>
  <si>
    <t xml:space="preserve">Плетенный синтетический рассасывающиеся покрытый шовный материал  0, окрашенный в фиолетовый цвет                  </t>
  </si>
  <si>
    <t xml:space="preserve">Плетенный синтетический рассасывающиеся покрытый шовный материал   3-0, неокрашенный         </t>
  </si>
  <si>
    <t xml:space="preserve">Синтетический нерассасывающийся инертный монофиламентный шовный материал из композиции изотактического кристаллического стереоизомера полипропилена (синтетического линейного полиолефина) и полиэтилена (для повышения гладкости и прочности), не меняет прочности in vivo, бесцветный или окрашен в синий цвет фталоцианином меди. Размер M 4 (1), длина нити  75-80 см,    окрашенный в синий цвет, в пакете 1 нить. Игла 37 мм, 1/2 круга,  колющая усиленная,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упакован в пакет "синтетическая бумага-пленка. Шовный материал свернут овалом на пластиковом носителе для уменьшения эффекта памяти формы с прямым доступом к иглам.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 </t>
  </si>
  <si>
    <t xml:space="preserve">Синтетический нерассасывающийся инертный монофиламентный шовный материал из композиции изотактического кристаллического стереоизомера полипропилена (синтетического линейного полиолефина) и полиэтилена (для повышения гладкости и прочности), не меняет прочности in vivo, бесцветный или окрашен в синий цвет фталоцианином меди. Размер M 2 (3-0), длина нити 90-95 см, окрашенный в синий цвет, в пакете 1 нить. Не менее двух игл 22 мм, 1/2 круга,  колющая и   22 мм, 1/2 круга,  колющая.  Обе иглы соединены с нитью в просверленное отверстие для повышения прочности места соединения. Материал игл - особопрочный хром-никель-титановый сплав с повышенным содержанием хрома  с повышенной устойчивостью к необратимой деформации (изгибу) не менее 4,6 Н/cм2  для прошивания плотных тканей.   Шовный  материал упакован в пакет "синтетическая бумага-пленка. Шовный материал свернут овалом на пластиковом носителе для уменьшения эффекта памяти формы с прямым доступом к иглам.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 </t>
  </si>
  <si>
    <t xml:space="preserve">Синтетический нерассасывающийся монофиламентный шовный материал из композиции изотактического кристаллического стереоизомера полипропилена (синтетического линейного полиолефина) и полиэтилена для повышения гладкости и прочности. Размер M0,5 (7-0), длина нити  60-65 см, окрашенный в синий цвет, в пакете 1 нить. Не менее двух игл 13 мм, 3/8 круга колющая и 13 мм, 3/8 круга колющая.  Обе иглы соединены с нитью в просверленное отверстие для повышения прочности места соединения. Материал игл - особопрочный хром-никель-титановый сплав с повышенным содержанием хрома  с повышенной устойчивостью к необратимой деформации (изгибу) не менее 4,6 Н/cм2  для прошивания плотных тканей.   Шовный  материал упакован в пакет "синтетическая бумага-пленка. Шовный материал свернут овалом на пластиковом носителе для уменьшения эффекта памяти формы с прямым доступом к иглам.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 </t>
  </si>
  <si>
    <t>Монофиламентный нерассасывающийся шовный материал из полипропилена 1</t>
  </si>
  <si>
    <t>Монофиламентный нерассасывающийся шовный материал из полипропилена 3-0</t>
  </si>
  <si>
    <t>Монофиламентный нерассасывающийся шовный материал из полипропилена 7-0</t>
  </si>
  <si>
    <t>Синтетическая рассасывающаяся мононить изготовленная из сополимера гликолида и эпсилон-капролактона (Полиглекапрона 25), фиолетовая, со средним сроком рассасывания 90/120 дней и полной потерей прочности на разрыв после 28 дня, с иглой из модифицированного сплава стали 455 серии с продольными насечками для лучшей фиксации в иглодержателе и упаковкой состоящий из 2 частей: Внешняя: материал фольга, прямоугольной формы, имеющая с порт с обозначенными легко отслаивающимися листками. Внутренняя стерильная: материал картон с информацией о нити и игле с отверстием для доступа к игле и эластичной задней панелью 12 шт в упаковке маркированной матричным кодом. Длина нити не менее 70 см, диаметр нити  USP 3-0 игла колющая , окружностью 5/8, и 26 мм длиной.</t>
  </si>
  <si>
    <t>Шовный материал рассасывающий мононить  3-0</t>
  </si>
  <si>
    <t xml:space="preserve">Шовный материал нерас. Полипропилен. Монофиламентный нерассасывающийся шовный материал из полипропилена. Размер M2 (3-0)  </t>
  </si>
  <si>
    <t xml:space="preserve">Синтетический нерассасывающийся монофиламентный шовный материал из композиции изотактического кристаллического стереоизомера полипропилена (синтетического линейного полиолефина) и полиэтилена для повышения гладкости и прочности. Размер M 2 (3-0), длина нити  90-95 см,    окрашенный в синий цвет, в пакете 1 нить. Не менее двух игл 17 мм, 1/2 круга,  колющая и   17 мм, 1/2 круга,  колющая.  Обе иглы соединены с нитью в просверленное отверстие для повышения прочности места соединения. Материал игл - особопрочный хром-никель-титановый сплав с повышенным содержанием хрома  с повышенной устойчивостью к необратимой деформации (изгибу) не менее 4,6 Н/cм2  для прошивания плотных тканей.   Шовный  материал упакован в пакет "синтетическая бумага-пленка. Шовный материал свернут овалом на пластиковом носителе для уменьшения эффекта памяти формы с прямым доступом к иглам.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</si>
</sst>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sz val="10"/>
      <name val="Times New Roman"/>
      <family val="1"/>
      <charset val="204"/>
    </font>
    <font>
      <b/>
      <sz val="10"/>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s>
  <cellStyleXfs count="35">
    <xf numFmtId="0" fontId="0" fillId="0" borderId="0"/>
    <xf numFmtId="43" fontId="3" fillId="0" borderId="0" applyFont="0" applyFill="0" applyBorder="0" applyAlignment="0" applyProtection="0"/>
    <xf numFmtId="0" fontId="3" fillId="0" borderId="0"/>
    <xf numFmtId="0" fontId="2" fillId="0" borderId="0"/>
    <xf numFmtId="0" fontId="4" fillId="0" borderId="0" applyNumberFormat="0" applyFill="0" applyBorder="0" applyAlignment="0" applyProtection="0"/>
    <xf numFmtId="0" fontId="5" fillId="0" borderId="0"/>
    <xf numFmtId="0" fontId="3" fillId="0" borderId="0"/>
    <xf numFmtId="0" fontId="5" fillId="0" borderId="0"/>
    <xf numFmtId="0" fontId="3" fillId="0" borderId="0"/>
    <xf numFmtId="0" fontId="2" fillId="0" borderId="0"/>
    <xf numFmtId="0" fontId="2" fillId="0" borderId="0"/>
    <xf numFmtId="0" fontId="2" fillId="0" borderId="0"/>
    <xf numFmtId="0" fontId="2" fillId="0" borderId="0"/>
    <xf numFmtId="165" fontId="2" fillId="0" borderId="0"/>
    <xf numFmtId="165" fontId="2" fillId="0" borderId="0"/>
    <xf numFmtId="0" fontId="6"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5" fillId="0" borderId="0">
      <alignment horizontal="center"/>
    </xf>
  </cellStyleXfs>
  <cellXfs count="48">
    <xf numFmtId="0" fontId="0" fillId="0" borderId="0" xfId="0"/>
    <xf numFmtId="0" fontId="7" fillId="0" borderId="0" xfId="0" applyFont="1"/>
    <xf numFmtId="0" fontId="8" fillId="0" borderId="0" xfId="0" applyFont="1" applyFill="1" applyBorder="1" applyAlignment="1">
      <alignment vertical="center"/>
    </xf>
    <xf numFmtId="0" fontId="9" fillId="0" borderId="0" xfId="0" applyFont="1" applyFill="1"/>
    <xf numFmtId="0" fontId="9" fillId="0" borderId="0" xfId="0" applyFont="1" applyFill="1" applyAlignment="1">
      <alignment vertical="center"/>
    </xf>
    <xf numFmtId="0" fontId="8" fillId="0" borderId="0" xfId="0" applyFont="1" applyFill="1"/>
    <xf numFmtId="0" fontId="9" fillId="0" borderId="0" xfId="0" applyFont="1" applyFill="1" applyBorder="1" applyAlignment="1">
      <alignment horizontal="center" vertical="center"/>
    </xf>
    <xf numFmtId="0" fontId="9" fillId="0" borderId="0" xfId="0" applyFont="1" applyFill="1" applyBorder="1"/>
    <xf numFmtId="0" fontId="9" fillId="0" borderId="0" xfId="0" applyFont="1" applyFill="1" applyBorder="1" applyAlignment="1">
      <alignment horizontal="left" wrapText="1"/>
    </xf>
    <xf numFmtId="0" fontId="9" fillId="0" borderId="0" xfId="0" applyFont="1" applyFill="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9" fillId="0" borderId="0" xfId="0" applyFont="1" applyFill="1" applyBorder="1" applyAlignment="1">
      <alignment horizontal="right"/>
    </xf>
    <xf numFmtId="0" fontId="7" fillId="0" borderId="0" xfId="0" applyFont="1" applyAlignment="1">
      <alignment horizontal="right"/>
    </xf>
    <xf numFmtId="0" fontId="8" fillId="0" borderId="1" xfId="0" applyFont="1" applyFill="1" applyBorder="1" applyAlignment="1"/>
    <xf numFmtId="0" fontId="8" fillId="0" borderId="1" xfId="0" applyFont="1" applyFill="1" applyBorder="1" applyAlignment="1">
      <alignment horizontal="left"/>
    </xf>
    <xf numFmtId="4" fontId="8" fillId="0" borderId="1" xfId="1" applyNumberFormat="1" applyFont="1" applyFill="1" applyBorder="1" applyAlignment="1">
      <alignment horizontal="right"/>
    </xf>
    <xf numFmtId="4" fontId="8" fillId="0" borderId="1" xfId="1" applyNumberFormat="1" applyFont="1" applyFill="1" applyBorder="1" applyAlignment="1">
      <alignment horizontal="right" vertical="center"/>
    </xf>
    <xf numFmtId="0" fontId="8" fillId="0" borderId="1" xfId="1" applyNumberFormat="1" applyFont="1" applyFill="1" applyBorder="1" applyAlignment="1">
      <alignment horizontal="right"/>
    </xf>
    <xf numFmtId="0" fontId="9" fillId="0" borderId="0" xfId="0" applyNumberFormat="1" applyFont="1" applyFill="1" applyBorder="1" applyAlignment="1">
      <alignment horizontal="center"/>
    </xf>
    <xf numFmtId="0" fontId="7" fillId="0" borderId="0" xfId="0" applyNumberFormat="1" applyFont="1"/>
    <xf numFmtId="0" fontId="7" fillId="0" borderId="0" xfId="0" applyNumberFormat="1" applyFont="1" applyAlignment="1">
      <alignment horizontal="left"/>
    </xf>
    <xf numFmtId="0" fontId="8" fillId="0" borderId="1" xfId="0" applyFont="1" applyFill="1" applyBorder="1" applyAlignment="1">
      <alignment horizontal="center" vertical="center"/>
    </xf>
    <xf numFmtId="0" fontId="10" fillId="2" borderId="1" xfId="0" applyFont="1" applyFill="1" applyBorder="1" applyAlignment="1">
      <alignment horizontal="left" vertical="center" wrapText="1"/>
    </xf>
    <xf numFmtId="0" fontId="10" fillId="2" borderId="1" xfId="0" applyFont="1" applyFill="1" applyBorder="1" applyAlignment="1">
      <alignment vertical="top" wrapText="1"/>
    </xf>
    <xf numFmtId="0" fontId="9" fillId="0" borderId="0" xfId="0" applyFont="1" applyFill="1" applyAlignment="1">
      <alignment vertical="center"/>
    </xf>
    <xf numFmtId="0" fontId="10" fillId="2" borderId="1" xfId="0" applyFont="1" applyFill="1" applyBorder="1" applyAlignment="1">
      <alignment horizontal="center" vertical="center" wrapText="1"/>
    </xf>
    <xf numFmtId="0" fontId="12" fillId="2" borderId="1" xfId="0" applyNumberFormat="1" applyFont="1" applyFill="1" applyBorder="1" applyAlignment="1">
      <alignment horizontal="center" vertical="center"/>
    </xf>
    <xf numFmtId="0" fontId="9" fillId="0" borderId="3" xfId="0" applyFont="1" applyFill="1" applyBorder="1" applyAlignment="1">
      <alignment horizontal="center"/>
    </xf>
    <xf numFmtId="0" fontId="10" fillId="2" borderId="2" xfId="0" applyFont="1" applyFill="1" applyBorder="1" applyAlignment="1">
      <alignment horizontal="center" vertical="center" wrapText="1"/>
    </xf>
    <xf numFmtId="0" fontId="10" fillId="2" borderId="2" xfId="0" applyFont="1" applyFill="1" applyBorder="1" applyAlignment="1">
      <alignment horizontal="left" vertical="top" wrapText="1"/>
    </xf>
    <xf numFmtId="0" fontId="9" fillId="0" borderId="0" xfId="0" applyFont="1" applyFill="1" applyAlignment="1">
      <alignment wrapText="1"/>
    </xf>
    <xf numFmtId="0" fontId="9" fillId="0" borderId="0" xfId="0" applyFont="1" applyFill="1" applyAlignment="1">
      <alignment vertical="center" wrapText="1"/>
    </xf>
    <xf numFmtId="43" fontId="10" fillId="2" borderId="1" xfId="1" applyFont="1" applyFill="1" applyBorder="1" applyAlignment="1">
      <alignment horizontal="right" vertical="center" wrapText="1"/>
    </xf>
    <xf numFmtId="43" fontId="12" fillId="2" borderId="1" xfId="1" applyFont="1" applyFill="1" applyBorder="1" applyAlignment="1">
      <alignment horizontal="right" vertical="center" wrapText="1"/>
    </xf>
    <xf numFmtId="0" fontId="9" fillId="0" borderId="1" xfId="0" applyFont="1" applyFill="1" applyBorder="1" applyAlignment="1">
      <alignment horizontal="center" vertical="center"/>
    </xf>
    <xf numFmtId="0" fontId="10" fillId="2" borderId="2"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top" wrapText="1"/>
    </xf>
    <xf numFmtId="0" fontId="10" fillId="0" borderId="1" xfId="0" applyFont="1" applyFill="1" applyBorder="1" applyAlignment="1">
      <alignment horizontal="left" vertical="center" wrapText="1"/>
    </xf>
    <xf numFmtId="0" fontId="10" fillId="0" borderId="1" xfId="0" applyFont="1" applyFill="1" applyBorder="1" applyAlignment="1">
      <alignment vertical="top" wrapText="1"/>
    </xf>
    <xf numFmtId="43" fontId="10" fillId="2" borderId="2" xfId="1" applyFont="1" applyFill="1" applyBorder="1" applyAlignment="1">
      <alignment horizontal="right"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NumberFormat="1" applyFont="1" applyFill="1" applyBorder="1" applyAlignment="1">
      <alignment horizontal="center" vertical="center" wrapText="1"/>
    </xf>
  </cellXfs>
  <cellStyles count="35">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2 4 2" xfId="23"/>
    <cellStyle name="Обычный 3" xfId="3"/>
    <cellStyle name="Обычный 3 2" xfId="10"/>
    <cellStyle name="Обычный 3 2 2" xfId="24"/>
    <cellStyle name="Обычный 3 3" xfId="22"/>
    <cellStyle name="Обычный 4" xfId="11"/>
    <cellStyle name="Обычный 4 2" xfId="25"/>
    <cellStyle name="Обычный 6" xfId="12"/>
    <cellStyle name="Обычный 6 2" xfId="13"/>
    <cellStyle name="Обычный 6 2 2" xfId="27"/>
    <cellStyle name="Обычный 6 3" xfId="26"/>
    <cellStyle name="Обычный 7" xfId="14"/>
    <cellStyle name="Обычный 7 2" xfId="28"/>
    <cellStyle name="Обычный 8 6" xfId="15"/>
    <cellStyle name="Стиль 1" xfId="34"/>
    <cellStyle name="Финансовый" xfId="1" builtinId="3"/>
    <cellStyle name="Финансовый 2" xfId="16"/>
    <cellStyle name="Финансовый 2 2" xfId="29"/>
    <cellStyle name="Финансовый 3" xfId="17"/>
    <cellStyle name="Финансовый 3 2" xfId="30"/>
    <cellStyle name="Финансовый 4" xfId="18"/>
    <cellStyle name="Финансовый 4 2" xfId="31"/>
    <cellStyle name="Финансовый 5" xfId="19"/>
    <cellStyle name="Финансовый 5 2" xfId="32"/>
    <cellStyle name="Финансовый 6" xfId="20"/>
    <cellStyle name="Финансовый 6 2" xfId="33"/>
    <cellStyle name="Финансовый 7"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 val="ПО НОВОМУ ШТАТНОМУ"/>
      <sheetName val="Utility"/>
      <sheetName val="34-143"/>
      <sheetName val="Sheet1"/>
      <sheetName val="Справочник"/>
      <sheetName val="Анал_ГРНЗ"/>
      <sheetName val="для_цехов"/>
      <sheetName val="проект_(2)"/>
      <sheetName val="проект_(3)"/>
      <sheetName val="свод_(2)"/>
      <sheetName val="Управ_(2)"/>
      <sheetName val="ПО_НОВОМУ_ШТАТНОМУ"/>
      <sheetName val="PP&amp;E mvt for 2003"/>
      <sheetName val="Курсы валю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Касса97_2003_"/>
      <sheetName val="Дем прогноз"/>
      <sheetName val="Приказ"/>
      <sheetName val="Цены"/>
      <sheetName val="DEPLETION TOOL"/>
      <sheetName val="FY16_"/>
      <sheetName val="Акколь"/>
      <sheetName val="067 100 (апп не имеющ.право) "/>
      <sheetName val="Utility"/>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face"/>
      <sheetName val="КВИ_медпомощь_свод"/>
      <sheetName val="7"/>
      <sheetName val="КДУ_в_разр_МО"/>
      <sheetName val="Скрин_в_разр_МО"/>
      <sheetName val="Дем_прогноз"/>
      <sheetName val="capex"/>
      <sheetName val="calc"/>
      <sheetName val="crude oil reserves1980-2003"/>
      <sheetName val="мат расходы"/>
      <sheetName val="Форма2"/>
      <sheetName val="Форма1"/>
      <sheetName val="справочники"/>
      <sheetName val="Месяцы"/>
      <sheetName val="139 мягк."/>
    </sheetNames>
    <sheetDataSet>
      <sheetData sheetId="0" refreshError="1">
        <row r="43">
          <cell r="A43">
            <v>2</v>
          </cell>
        </row>
      </sheetData>
      <sheetData sheetId="1">
        <row r="43">
          <cell r="A43">
            <v>33</v>
          </cell>
        </row>
      </sheetData>
      <sheetData sheetId="2">
        <row r="43">
          <cell r="A43">
            <v>33</v>
          </cell>
        </row>
      </sheetData>
      <sheetData sheetId="3">
        <row r="43">
          <cell r="A43">
            <v>2</v>
          </cell>
        </row>
      </sheetData>
      <sheetData sheetId="4"/>
      <sheetData sheetId="5"/>
      <sheetData sheetId="6">
        <row r="43">
          <cell r="A43">
            <v>2</v>
          </cell>
        </row>
      </sheetData>
      <sheetData sheetId="7"/>
      <sheetData sheetId="8"/>
      <sheetData sheetId="9">
        <row r="43">
          <cell r="A43">
            <v>2</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ow r="43">
          <cell r="A43">
            <v>33</v>
          </cell>
        </row>
      </sheetData>
      <sheetData sheetId="19">
        <row r="43">
          <cell r="A43">
            <v>33</v>
          </cell>
        </row>
      </sheetData>
      <sheetData sheetId="20">
        <row r="43">
          <cell r="A43">
            <v>33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3">
          <cell r="A43">
            <v>33</v>
          </cell>
        </row>
      </sheetData>
      <sheetData sheetId="31">
        <row r="43">
          <cell r="A43">
            <v>33</v>
          </cell>
        </row>
      </sheetData>
      <sheetData sheetId="32">
        <row r="43">
          <cell r="A43">
            <v>33</v>
          </cell>
        </row>
      </sheetData>
      <sheetData sheetId="33" refreshError="1"/>
      <sheetData sheetId="34">
        <row r="43">
          <cell r="A43">
            <v>33</v>
          </cell>
        </row>
      </sheetData>
      <sheetData sheetId="35">
        <row r="43">
          <cell r="A43">
            <v>33</v>
          </cell>
        </row>
      </sheetData>
      <sheetData sheetId="36">
        <row r="43">
          <cell r="A43">
            <v>33</v>
          </cell>
        </row>
      </sheetData>
      <sheetData sheetId="37">
        <row r="43">
          <cell r="A43">
            <v>33</v>
          </cell>
        </row>
      </sheetData>
      <sheetData sheetId="38">
        <row r="43">
          <cell r="A43">
            <v>33</v>
          </cell>
        </row>
      </sheetData>
      <sheetData sheetId="39">
        <row r="43">
          <cell r="A43">
            <v>33</v>
          </cell>
        </row>
      </sheetData>
      <sheetData sheetId="40" refreshError="1"/>
      <sheetData sheetId="41" refreshError="1"/>
      <sheetData sheetId="42" refreshError="1"/>
      <sheetData sheetId="43">
        <row r="43">
          <cell r="A43">
            <v>33</v>
          </cell>
        </row>
      </sheetData>
      <sheetData sheetId="44">
        <row r="43">
          <cell r="A43">
            <v>33</v>
          </cell>
        </row>
      </sheetData>
      <sheetData sheetId="45">
        <row r="43">
          <cell r="A43">
            <v>33</v>
          </cell>
        </row>
      </sheetData>
      <sheetData sheetId="46" refreshError="1"/>
      <sheetData sheetId="47" refreshError="1"/>
      <sheetData sheetId="48">
        <row r="43">
          <cell r="A43">
            <v>33</v>
          </cell>
        </row>
      </sheetData>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 val="снижение пенсионного возр на 27"/>
      <sheetName val="067 100 (апп не имеющ.право) "/>
      <sheetName val="m project num-sevice-pay"/>
      <sheetName val="КВИ_медпомощь_свод"/>
      <sheetName val="Население "/>
      <sheetName val="C_изменн_(2)"/>
      <sheetName val="на_12_10__на_5,1_млрд__(6_мес)_"/>
      <sheetName val="м_таблица_дожития_2003"/>
      <sheetName val="ж_табл_дожития_2003"/>
      <sheetName val="снижение_пенсионного_возр_на_27"/>
      <sheetName val="m_project_num-sevice-pay"/>
      <sheetName val="067_100_(апп_не_имеющ_право)_"/>
      <sheetName val="Main"/>
      <sheetName val="2"/>
      <sheetName val="Изменения"/>
      <sheetName val="1"/>
      <sheetName val="ANALYSIS"/>
      <sheetName val="PLAN"/>
      <sheetName val="Phrase Set"/>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22"/>
      <sheetName val="bop-weo"/>
      <sheetName val="СМП_СЗТ_моделирование"/>
      <sheetName val="1.1_нцоз_прогноз"/>
      <sheetName val="Main"/>
      <sheetName val="2"/>
      <sheetName val="Изменения"/>
      <sheetName val="1"/>
      <sheetName val="DEPLETION TOOL"/>
      <sheetName val="FY16_"/>
      <sheetName val="расш по 146  _2_"/>
      <sheetName val="067 100 (апп не имеющ.право) "/>
      <sheetName val="Население "/>
      <sheetName val="7"/>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vars"/>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 val="Main"/>
      <sheetName val="2"/>
      <sheetName val="Изменения"/>
      <sheetName val="1"/>
      <sheetName val="бюджет 2008 галицкое"/>
      <sheetName val="план на 2016 год (корректиров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Monitor99_03 Adjusted for ST"/>
      <sheetName val="067 100 (апп не имеющ.право) "/>
      <sheetName val="DEPLETION TOOL"/>
      <sheetName val="FY16_"/>
      <sheetName val="Parameters"/>
      <sheetName val="Commutations"/>
      <sheetName val="34-143"/>
      <sheetName val="Main"/>
      <sheetName val="2"/>
      <sheetName val="Изменения"/>
      <sheetName val="1"/>
      <sheetName val="EXP"/>
      <sheetName val="IN"/>
      <sheetName val="DBF"/>
      <sheetName val="22"/>
      <sheetName val="Дем прогноз"/>
      <sheetName val="m_Project_Num-Sevice-Pay"/>
      <sheetName val="ГП_ЦК_рабочий"/>
      <sheetName val="7"/>
      <sheetName val="Monitor99_03_Adjusted_for_ST"/>
      <sheetName val="067_100_(апп_не_имеющ_право)_"/>
      <sheetName val="DEPLETION_TOOL"/>
      <sheetName val="Anlagevermögen"/>
      <sheetName val="консалт"/>
      <sheetName val="CBA bal.sheet 98-99"/>
      <sheetName val="1NK"/>
      <sheetName val="fes"/>
      <sheetName val="2.2 ОтклОТМ"/>
      <sheetName val="1.3.2 ОТМ"/>
      <sheetName val="m_Project_Num-Sevice-Pay3"/>
      <sheetName val="ГП_ЦК_рабочий3"/>
      <sheetName val="Monitor99_03_Adjusted_for_ST3"/>
      <sheetName val="067_100_(апп_не_имеющ_право)_3"/>
      <sheetName val="DEPLETION_TOOL3"/>
      <sheetName val="m_Project_Num-Sevice-Pay1"/>
      <sheetName val="ГП_ЦК_рабочий1"/>
      <sheetName val="Monitor99_03_Adjusted_for_ST1"/>
      <sheetName val="067_100_(апп_не_имеющ_право)_1"/>
      <sheetName val="DEPLETION_TOOL1"/>
      <sheetName val="m_Project_Num-Sevice-Pay2"/>
      <sheetName val="ГП_ЦК_рабочий2"/>
      <sheetName val="Monitor99_03_Adjusted_for_ST2"/>
      <sheetName val="067_100_(апп_не_имеющ_право)_2"/>
      <sheetName val="DEPLETION_TOOL2"/>
      <sheetName val="m_Project_Num-Sevice-Pay4"/>
      <sheetName val="ГП_ЦК_рабочий4"/>
      <sheetName val="Monitor99_03_Adjusted_for_ST4"/>
      <sheetName val="067_100_(апп_не_имеющ_право)_4"/>
      <sheetName val="DEPLETION_TOOL4"/>
      <sheetName val="m_Project_Num-Sevice-Pay5"/>
      <sheetName val="ГП_ЦК_рабочий5"/>
      <sheetName val="Monitor99_03_Adjusted_for_ST5"/>
      <sheetName val="067_100_(апп_не_имеющ_право)_5"/>
      <sheetName val="DEPLETION_TOOL5"/>
      <sheetName val="m_Project_Num-Sevice-Pay6"/>
      <sheetName val="ГП_ЦК_рабочий6"/>
      <sheetName val="Monitor99_03_Adjusted_for_ST6"/>
      <sheetName val="067_100_(апп_не_имеющ_право)_6"/>
      <sheetName val="DEPLETION_TOOL6"/>
      <sheetName val="m_Project_Num-Sevice-Pay10"/>
      <sheetName val="ГП_ЦК_рабочий10"/>
      <sheetName val="Monitor99_03_Adjusted_for_ST10"/>
      <sheetName val="067_100_(апп_не_имеющ_право)_10"/>
      <sheetName val="DEPLETION_TOOL10"/>
      <sheetName val="m_Project_Num-Sevice-Pay7"/>
      <sheetName val="ГП_ЦК_рабочий7"/>
      <sheetName val="Monitor99_03_Adjusted_for_ST7"/>
      <sheetName val="067_100_(апп_не_имеющ_право)_7"/>
      <sheetName val="DEPLETION_TOOL7"/>
      <sheetName val="m_Project_Num-Sevice-Pay8"/>
      <sheetName val="ГП_ЦК_рабочий8"/>
      <sheetName val="Monitor99_03_Adjusted_for_ST8"/>
      <sheetName val="067_100_(апп_не_имеющ_право)_8"/>
      <sheetName val="DEPLETION_TOOL8"/>
      <sheetName val="m_Project_Num-Sevice-Pay9"/>
      <sheetName val="ГП_ЦК_рабочий9"/>
      <sheetName val="Monitor99_03_Adjusted_for_ST9"/>
      <sheetName val="067_100_(апп_не_имеющ_право)_9"/>
      <sheetName val="DEPLETION_TOOL9"/>
      <sheetName val="m_Project_Num-Sevice-Pay11"/>
      <sheetName val="ГП_ЦК_рабочий11"/>
      <sheetName val="Monitor99_03_Adjusted_for_ST11"/>
      <sheetName val="067_100_(апп_не_имеющ_право)_11"/>
      <sheetName val="DEPLETION_TOOL11"/>
      <sheetName val="m_Project_Num-Sevice-Pay12"/>
      <sheetName val="ГП_ЦК_рабочий12"/>
      <sheetName val="Monitor99_03_Adjusted_for_ST12"/>
      <sheetName val="067_100_(апп_не_имеющ_право)_12"/>
      <sheetName val="DEPLETION_TOOL12"/>
      <sheetName val="m_Project_Num-Sevice-Pay16"/>
      <sheetName val="ГП_ЦК_рабочий16"/>
      <sheetName val="Monitor99_03_Adjusted_for_ST16"/>
      <sheetName val="067_100_(апп_не_имеющ_право)_16"/>
      <sheetName val="DEPLETION_TOOL16"/>
      <sheetName val="m_Project_Num-Sevice-Pay13"/>
      <sheetName val="ГП_ЦК_рабочий13"/>
      <sheetName val="Monitor99_03_Adjusted_for_ST13"/>
      <sheetName val="067_100_(апп_не_имеющ_право)_13"/>
      <sheetName val="DEPLETION_TOOL13"/>
      <sheetName val="m_Project_Num-Sevice-Pay14"/>
      <sheetName val="ГП_ЦК_рабочий14"/>
      <sheetName val="Monitor99_03_Adjusted_for_ST14"/>
      <sheetName val="067_100_(апп_не_имеющ_право)_14"/>
      <sheetName val="DEPLETION_TOOL14"/>
      <sheetName val="m_Project_Num-Sevice-Pay15"/>
      <sheetName val="ГП_ЦК_рабочий15"/>
      <sheetName val="Monitor99_03_Adjusted_for_ST15"/>
      <sheetName val="067_100_(апп_не_имеющ_право)_15"/>
      <sheetName val="DEPLETION_TOOL15"/>
      <sheetName val="m_Project_Num-Sevice-Pay17"/>
      <sheetName val="ГП_ЦК_рабочий17"/>
      <sheetName val="Monitor99_03_Adjusted_for_ST17"/>
      <sheetName val="067_100_(апп_не_имеющ_право)_17"/>
      <sheetName val="DEPLETION_TOOL17"/>
      <sheetName val="m_Project_Num-Sevice-Pay18"/>
      <sheetName val="ГП_ЦК_рабочий18"/>
      <sheetName val="Monitor99_03_Adjusted_for_ST18"/>
      <sheetName val="067_100_(апп_не_имеющ_право)_18"/>
      <sheetName val="DEPLETION_TOOL18"/>
      <sheetName val="m_Project_Num-Sevice-Pay20"/>
      <sheetName val="ГП_ЦК_рабочий20"/>
      <sheetName val="Monitor99_03_Adjusted_for_ST20"/>
      <sheetName val="067_100_(апп_не_имеющ_право)_20"/>
      <sheetName val="DEPLETION_TOOL20"/>
      <sheetName val="m_Project_Num-Sevice-Pay19"/>
      <sheetName val="ГП_ЦК_рабочий19"/>
      <sheetName val="Monitor99_03_Adjusted_for_ST19"/>
      <sheetName val="067_100_(апп_не_имеющ_право)_19"/>
      <sheetName val="DEPLETION_TOOL19"/>
      <sheetName val="m_Project_Num-Sevice-Pay21"/>
      <sheetName val="ГП_ЦК_рабочий21"/>
      <sheetName val="Monitor99_03_Adjusted_for_ST21"/>
      <sheetName val="067_100_(апп_не_имеющ_право)_21"/>
      <sheetName val="DEPLETION_TOOL21"/>
      <sheetName val="m_Project_Num-Sevice-Pay22"/>
      <sheetName val="ГП_ЦК_рабочий22"/>
      <sheetName val="Monitor99_03_Adjusted_for_ST22"/>
      <sheetName val="067_100_(апп_не_имеющ_право)_22"/>
      <sheetName val="DEPLETION_TOOL22"/>
      <sheetName val="m_Project_Num-Sevice-Pay23"/>
      <sheetName val="ГП_ЦК_рабочий23"/>
      <sheetName val="Monitor99_03_Adjusted_for_ST23"/>
      <sheetName val="067_100_(апп_не_имеющ_право)_23"/>
      <sheetName val="DEPLETION_TOOL23"/>
      <sheetName val="m_Project_Num-Sevice-Pay25"/>
      <sheetName val="ГП_ЦК_рабочий25"/>
      <sheetName val="Monitor99_03_Adjusted_for_ST25"/>
      <sheetName val="067_100_(апп_не_имеющ_право)_25"/>
      <sheetName val="DEPLETION_TOOL25"/>
      <sheetName val="m_Project_Num-Sevice-Pay24"/>
      <sheetName val="ГП_ЦК_рабочий24"/>
      <sheetName val="Monitor99_03_Adjusted_for_ST24"/>
      <sheetName val="067_100_(апп_не_имеющ_право)_24"/>
      <sheetName val="DEPLETION_TOOL24"/>
      <sheetName val="m_Project_Num-Sevice-Pay26"/>
      <sheetName val="ГП_ЦК_рабочий26"/>
      <sheetName val="Monitor99_03_Adjusted_for_ST26"/>
      <sheetName val="067_100_(апп_не_имеющ_право)_26"/>
      <sheetName val="DEPLETION_TOO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Год"/>
      <sheetName val="Месяцы"/>
      <sheetName val="Фонд"/>
      <sheetName val="ФКРБ"/>
      <sheetName val="Вид предмета"/>
      <sheetName val="расш по 146  _2_"/>
      <sheetName val="из сем"/>
      <sheetName val="Main"/>
      <sheetName val="2"/>
      <sheetName val="Изменения"/>
      <sheetName val="1"/>
      <sheetName val="Форма2"/>
      <sheetName val="Sheet1"/>
      <sheetName val="Commutations"/>
      <sheetName val="Parameters"/>
      <sheetName val="Касса97_2003_"/>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Links"/>
      <sheetName val="ErrCheck"/>
      <sheetName val="m project num-sevice-pay"/>
      <sheetName val="7"/>
      <sheetName val="поставка сравн13"/>
      <sheetName val="бланк"/>
      <sheetName val="34-143"/>
      <sheetName val="КДУ в разр.МО"/>
      <sheetName val="Лист1"/>
      <sheetName val="Скрин.в разр.МО"/>
      <sheetName val="Дем прогноз"/>
      <sheetName val="Приказ"/>
      <sheetName val="Цены"/>
      <sheetName val="149 мягк_"/>
      <sheetName val="из_сем"/>
      <sheetName val="gaap tb 30.09.01  detail p&amp;l"/>
      <sheetName val="Production_Ref Q-1-3"/>
      <sheetName val="misc"/>
      <sheetName val="Anlagevermögen"/>
      <sheetName val="ремонтТ9"/>
      <sheetName val="DEPLETION TOOL"/>
      <sheetName val="Акколь"/>
    </sheetNames>
    <sheetDataSet>
      <sheetData sheetId="0" refreshError="1">
        <row r="43">
          <cell r="A43">
            <v>2</v>
          </cell>
        </row>
      </sheetData>
      <sheetData sheetId="1"/>
      <sheetData sheetId="2"/>
      <sheetData sheetId="3">
        <row r="43">
          <cell r="A43">
            <v>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32"/>
  <sheetViews>
    <sheetView tabSelected="1" view="pageBreakPreview" zoomScale="70" zoomScaleNormal="100" zoomScaleSheetLayoutView="70" workbookViewId="0">
      <selection activeCell="C16" sqref="C16"/>
    </sheetView>
  </sheetViews>
  <sheetFormatPr defaultColWidth="8.7109375" defaultRowHeight="26.25" customHeight="1" x14ac:dyDescent="0.25"/>
  <cols>
    <col min="1" max="1" width="8.5703125" style="6" bestFit="1" customWidth="1"/>
    <col min="2" max="2" width="55.42578125" style="7" customWidth="1"/>
    <col min="3" max="3" width="71.140625" style="8" customWidth="1"/>
    <col min="4" max="4" width="12.85546875" style="9" customWidth="1"/>
    <col min="5" max="5" width="15.28515625" style="19" customWidth="1"/>
    <col min="6" max="6" width="16.28515625" style="12" customWidth="1"/>
    <col min="7" max="7" width="22" style="12"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1.75" customHeight="1" x14ac:dyDescent="0.25">
      <c r="A1" s="45" t="s">
        <v>5</v>
      </c>
      <c r="B1" s="45"/>
      <c r="C1" s="45"/>
      <c r="D1" s="45"/>
      <c r="E1" s="45"/>
      <c r="F1" s="45"/>
      <c r="G1" s="45"/>
      <c r="H1" s="2"/>
      <c r="I1" s="2"/>
      <c r="J1" s="2"/>
      <c r="K1" s="2"/>
      <c r="L1" s="2"/>
      <c r="M1" s="2"/>
      <c r="N1" s="2"/>
      <c r="O1" s="2"/>
    </row>
    <row r="2" spans="1:15" ht="26.25" customHeight="1" x14ac:dyDescent="0.25">
      <c r="A2" s="46" t="s">
        <v>9</v>
      </c>
      <c r="B2" s="46" t="s">
        <v>8</v>
      </c>
      <c r="C2" s="46" t="s">
        <v>7</v>
      </c>
      <c r="D2" s="46" t="s">
        <v>0</v>
      </c>
      <c r="E2" s="47" t="s">
        <v>1</v>
      </c>
      <c r="F2" s="46" t="s">
        <v>2</v>
      </c>
      <c r="G2" s="45" t="s">
        <v>3</v>
      </c>
    </row>
    <row r="3" spans="1:15" s="4" customFormat="1" ht="18.75" customHeight="1" x14ac:dyDescent="0.25">
      <c r="A3" s="46"/>
      <c r="B3" s="46"/>
      <c r="C3" s="46"/>
      <c r="D3" s="46"/>
      <c r="E3" s="47"/>
      <c r="F3" s="46"/>
      <c r="G3" s="45"/>
      <c r="H3" s="3"/>
    </row>
    <row r="4" spans="1:15" s="4" customFormat="1" ht="15.75" customHeight="1" x14ac:dyDescent="0.25">
      <c r="A4" s="42" t="s">
        <v>6</v>
      </c>
      <c r="B4" s="43"/>
      <c r="C4" s="43"/>
      <c r="D4" s="43"/>
      <c r="E4" s="43"/>
      <c r="F4" s="43"/>
      <c r="G4" s="44"/>
      <c r="H4" s="3"/>
    </row>
    <row r="5" spans="1:15" s="32" customFormat="1" ht="219.75" customHeight="1" x14ac:dyDescent="0.25">
      <c r="A5" s="29">
        <v>1</v>
      </c>
      <c r="B5" s="36" t="s">
        <v>28</v>
      </c>
      <c r="C5" s="30" t="s">
        <v>25</v>
      </c>
      <c r="D5" s="29" t="s">
        <v>14</v>
      </c>
      <c r="E5" s="29">
        <v>72</v>
      </c>
      <c r="F5" s="41">
        <v>3465</v>
      </c>
      <c r="G5" s="41">
        <f t="shared" ref="G5:G7" si="0">E5*F5</f>
        <v>249480</v>
      </c>
      <c r="H5" s="31"/>
    </row>
    <row r="6" spans="1:15" s="32" customFormat="1" ht="234" customHeight="1" x14ac:dyDescent="0.25">
      <c r="A6" s="29">
        <v>2</v>
      </c>
      <c r="B6" s="36" t="s">
        <v>29</v>
      </c>
      <c r="C6" s="30" t="s">
        <v>26</v>
      </c>
      <c r="D6" s="29" t="s">
        <v>14</v>
      </c>
      <c r="E6" s="29">
        <v>360</v>
      </c>
      <c r="F6" s="41">
        <v>3465</v>
      </c>
      <c r="G6" s="41">
        <f t="shared" si="0"/>
        <v>1247400</v>
      </c>
      <c r="H6" s="31"/>
    </row>
    <row r="7" spans="1:15" s="32" customFormat="1" ht="221.25" customHeight="1" x14ac:dyDescent="0.25">
      <c r="A7" s="29">
        <v>3</v>
      </c>
      <c r="B7" s="36" t="s">
        <v>30</v>
      </c>
      <c r="C7" s="30" t="s">
        <v>27</v>
      </c>
      <c r="D7" s="29" t="s">
        <v>14</v>
      </c>
      <c r="E7" s="29">
        <v>180</v>
      </c>
      <c r="F7" s="41">
        <v>3465</v>
      </c>
      <c r="G7" s="41">
        <f t="shared" si="0"/>
        <v>623700</v>
      </c>
      <c r="H7" s="31"/>
    </row>
    <row r="8" spans="1:15" s="25" customFormat="1" ht="312.75" customHeight="1" x14ac:dyDescent="0.25">
      <c r="A8" s="29">
        <v>4</v>
      </c>
      <c r="B8" s="37" t="s">
        <v>23</v>
      </c>
      <c r="C8" s="38" t="s">
        <v>10</v>
      </c>
      <c r="D8" s="29" t="s">
        <v>14</v>
      </c>
      <c r="E8" s="26">
        <v>2050</v>
      </c>
      <c r="F8" s="33">
        <v>1930</v>
      </c>
      <c r="G8" s="33">
        <f>E8*F8</f>
        <v>3956500</v>
      </c>
      <c r="H8" s="28"/>
    </row>
    <row r="9" spans="1:15" s="4" customFormat="1" ht="310.5" customHeight="1" x14ac:dyDescent="0.25">
      <c r="A9" s="29">
        <v>5</v>
      </c>
      <c r="B9" s="39" t="s">
        <v>24</v>
      </c>
      <c r="C9" s="40" t="s">
        <v>13</v>
      </c>
      <c r="D9" s="29" t="s">
        <v>14</v>
      </c>
      <c r="E9" s="26">
        <f>4150+500</f>
        <v>4650</v>
      </c>
      <c r="F9" s="33">
        <v>1925</v>
      </c>
      <c r="G9" s="33">
        <f t="shared" ref="G9:G12" si="1">E9*F9</f>
        <v>8951250</v>
      </c>
      <c r="H9" s="3"/>
    </row>
    <row r="10" spans="1:15" s="4" customFormat="1" ht="280.5" x14ac:dyDescent="0.25">
      <c r="A10" s="29">
        <v>6</v>
      </c>
      <c r="B10" s="37" t="s">
        <v>22</v>
      </c>
      <c r="C10" s="38" t="s">
        <v>11</v>
      </c>
      <c r="D10" s="29" t="s">
        <v>14</v>
      </c>
      <c r="E10" s="26">
        <v>900</v>
      </c>
      <c r="F10" s="33">
        <v>2878</v>
      </c>
      <c r="G10" s="33">
        <f t="shared" si="1"/>
        <v>2590200</v>
      </c>
      <c r="H10" s="3"/>
    </row>
    <row r="11" spans="1:15" s="4" customFormat="1" ht="336.75" customHeight="1" x14ac:dyDescent="0.25">
      <c r="A11" s="29">
        <v>7</v>
      </c>
      <c r="B11" s="39" t="s">
        <v>21</v>
      </c>
      <c r="C11" s="40" t="s">
        <v>15</v>
      </c>
      <c r="D11" s="29" t="s">
        <v>14</v>
      </c>
      <c r="E11" s="26">
        <v>216</v>
      </c>
      <c r="F11" s="33">
        <v>5615</v>
      </c>
      <c r="G11" s="33">
        <f t="shared" si="1"/>
        <v>1212840</v>
      </c>
      <c r="H11" s="3"/>
    </row>
    <row r="12" spans="1:15" s="4" customFormat="1" ht="345.75" customHeight="1" x14ac:dyDescent="0.25">
      <c r="A12" s="29">
        <v>8</v>
      </c>
      <c r="B12" s="39" t="s">
        <v>20</v>
      </c>
      <c r="C12" s="40" t="s">
        <v>16</v>
      </c>
      <c r="D12" s="29" t="s">
        <v>14</v>
      </c>
      <c r="E12" s="26">
        <v>288</v>
      </c>
      <c r="F12" s="33">
        <v>7845</v>
      </c>
      <c r="G12" s="33">
        <f t="shared" si="1"/>
        <v>2259360</v>
      </c>
      <c r="H12" s="3"/>
    </row>
    <row r="13" spans="1:15" s="4" customFormat="1" ht="334.5" customHeight="1" x14ac:dyDescent="0.25">
      <c r="A13" s="29">
        <v>9</v>
      </c>
      <c r="B13" s="39" t="s">
        <v>18</v>
      </c>
      <c r="C13" s="40" t="s">
        <v>17</v>
      </c>
      <c r="D13" s="29" t="s">
        <v>14</v>
      </c>
      <c r="E13" s="26">
        <v>72</v>
      </c>
      <c r="F13" s="33">
        <v>4520</v>
      </c>
      <c r="G13" s="33">
        <f t="shared" ref="G13:G16" si="2">E13*F13</f>
        <v>325440</v>
      </c>
      <c r="H13" s="3"/>
    </row>
    <row r="14" spans="1:15" s="4" customFormat="1" ht="311.25" customHeight="1" x14ac:dyDescent="0.25">
      <c r="A14" s="29">
        <v>10</v>
      </c>
      <c r="B14" s="23" t="s">
        <v>19</v>
      </c>
      <c r="C14" s="24" t="s">
        <v>12</v>
      </c>
      <c r="D14" s="29" t="s">
        <v>14</v>
      </c>
      <c r="E14" s="27">
        <f>2000+200</f>
        <v>2200</v>
      </c>
      <c r="F14" s="34">
        <v>7500</v>
      </c>
      <c r="G14" s="33">
        <f t="shared" si="2"/>
        <v>16500000</v>
      </c>
      <c r="H14" s="3"/>
    </row>
    <row r="15" spans="1:15" s="25" customFormat="1" ht="132" customHeight="1" x14ac:dyDescent="0.25">
      <c r="A15" s="29">
        <v>11</v>
      </c>
      <c r="B15" s="23" t="s">
        <v>32</v>
      </c>
      <c r="C15" s="24" t="s">
        <v>31</v>
      </c>
      <c r="D15" s="29" t="s">
        <v>14</v>
      </c>
      <c r="E15" s="35">
        <v>400</v>
      </c>
      <c r="F15" s="34">
        <v>2621.5</v>
      </c>
      <c r="G15" s="33">
        <f t="shared" si="2"/>
        <v>1048600</v>
      </c>
      <c r="H15" s="3"/>
    </row>
    <row r="16" spans="1:15" s="25" customFormat="1" ht="153" x14ac:dyDescent="0.25">
      <c r="A16" s="29">
        <v>12</v>
      </c>
      <c r="B16" s="23" t="s">
        <v>33</v>
      </c>
      <c r="C16" s="24" t="s">
        <v>34</v>
      </c>
      <c r="D16" s="29" t="s">
        <v>14</v>
      </c>
      <c r="E16" s="35">
        <v>100</v>
      </c>
      <c r="F16" s="34">
        <v>3000</v>
      </c>
      <c r="G16" s="33">
        <f t="shared" si="2"/>
        <v>300000</v>
      </c>
      <c r="H16" s="3"/>
    </row>
    <row r="17" spans="1:10" s="5" customFormat="1" ht="19.5" customHeight="1" x14ac:dyDescent="0.25">
      <c r="A17" s="22"/>
      <c r="B17" s="14" t="s">
        <v>4</v>
      </c>
      <c r="C17" s="15"/>
      <c r="D17" s="22"/>
      <c r="E17" s="18"/>
      <c r="F17" s="16"/>
      <c r="G17" s="17">
        <f>SUM(G5:G16)</f>
        <v>39264770</v>
      </c>
      <c r="H17" s="1"/>
    </row>
    <row r="18" spans="1:10" ht="14.25" customHeight="1" x14ac:dyDescent="0.25">
      <c r="H18" s="10"/>
    </row>
    <row r="19" spans="1:10" ht="26.25" customHeight="1" x14ac:dyDescent="0.25">
      <c r="B19" s="11"/>
      <c r="C19" s="1"/>
      <c r="D19" s="1"/>
      <c r="E19" s="20"/>
      <c r="F19" s="13"/>
      <c r="G19" s="13"/>
      <c r="H19" s="10"/>
      <c r="I19" s="1"/>
      <c r="J19" s="1"/>
    </row>
    <row r="20" spans="1:10" ht="26.25" customHeight="1" x14ac:dyDescent="0.25">
      <c r="B20" s="3"/>
      <c r="C20" s="1"/>
      <c r="D20" s="1"/>
      <c r="E20" s="21"/>
      <c r="F20" s="13"/>
      <c r="G20" s="13"/>
      <c r="H20" s="10"/>
      <c r="I20" s="10"/>
      <c r="J20" s="10"/>
    </row>
    <row r="21" spans="1:10" ht="26.25" customHeight="1" x14ac:dyDescent="0.25">
      <c r="B21" s="10"/>
      <c r="C21" s="1"/>
      <c r="D21" s="1"/>
      <c r="E21" s="21"/>
      <c r="F21" s="13"/>
      <c r="G21" s="13"/>
      <c r="H21" s="10"/>
      <c r="I21" s="10"/>
      <c r="J21" s="10"/>
    </row>
    <row r="22" spans="1:10" ht="26.25" customHeight="1" x14ac:dyDescent="0.25">
      <c r="B22" s="10"/>
      <c r="C22" s="1"/>
      <c r="D22" s="1"/>
      <c r="E22" s="21"/>
      <c r="F22" s="13"/>
      <c r="G22" s="13"/>
      <c r="H22" s="10"/>
      <c r="I22" s="10"/>
      <c r="J22" s="10"/>
    </row>
    <row r="23" spans="1:10" ht="26.25" customHeight="1" x14ac:dyDescent="0.25">
      <c r="B23" s="10"/>
      <c r="C23" s="1"/>
      <c r="D23" s="1"/>
      <c r="E23" s="21"/>
      <c r="F23" s="13"/>
      <c r="G23" s="13"/>
      <c r="I23" s="10"/>
      <c r="J23" s="10"/>
    </row>
    <row r="24" spans="1:10" ht="26.25" customHeight="1" x14ac:dyDescent="0.25">
      <c r="B24" s="10"/>
      <c r="C24" s="1"/>
      <c r="D24" s="1"/>
      <c r="E24" s="21"/>
      <c r="F24" s="13"/>
      <c r="G24" s="13"/>
      <c r="I24" s="10"/>
      <c r="J24" s="10"/>
    </row>
    <row r="25" spans="1:10" ht="26.25" customHeight="1" x14ac:dyDescent="0.25">
      <c r="B25" s="10"/>
      <c r="C25" s="1"/>
      <c r="D25" s="1"/>
      <c r="E25" s="21"/>
      <c r="F25" s="13"/>
      <c r="G25" s="13"/>
      <c r="I25" s="10"/>
      <c r="J25" s="10"/>
    </row>
    <row r="26" spans="1:10" ht="26.25" customHeight="1" x14ac:dyDescent="0.25">
      <c r="B26" s="10"/>
      <c r="C26" s="1"/>
      <c r="D26" s="1"/>
      <c r="E26" s="21"/>
      <c r="F26" s="13"/>
      <c r="G26" s="13"/>
      <c r="I26" s="10"/>
      <c r="J26" s="10"/>
    </row>
    <row r="27" spans="1:10" ht="26.25" customHeight="1" x14ac:dyDescent="0.25">
      <c r="B27" s="10"/>
      <c r="C27" s="1"/>
      <c r="D27" s="1"/>
      <c r="E27" s="21"/>
      <c r="F27" s="13"/>
      <c r="G27" s="13"/>
      <c r="I27" s="10"/>
      <c r="J27" s="10"/>
    </row>
    <row r="28" spans="1:10" ht="26.25" customHeight="1" x14ac:dyDescent="0.25">
      <c r="B28" s="10"/>
      <c r="C28" s="1"/>
      <c r="D28" s="1"/>
      <c r="E28" s="21"/>
      <c r="F28" s="13"/>
      <c r="G28" s="13"/>
      <c r="I28" s="10"/>
      <c r="J28" s="10"/>
    </row>
    <row r="29" spans="1:10" ht="26.25" customHeight="1" x14ac:dyDescent="0.25">
      <c r="B29" s="10"/>
      <c r="C29" s="1"/>
      <c r="D29" s="1"/>
      <c r="E29" s="21"/>
      <c r="F29" s="13"/>
      <c r="G29" s="13"/>
      <c r="I29" s="10"/>
      <c r="J29" s="10"/>
    </row>
    <row r="30" spans="1:10" ht="26.25" customHeight="1" x14ac:dyDescent="0.25">
      <c r="B30" s="10"/>
      <c r="C30" s="1"/>
      <c r="D30" s="1"/>
      <c r="E30" s="21"/>
      <c r="F30" s="13"/>
      <c r="G30" s="13"/>
      <c r="I30" s="10"/>
      <c r="J30" s="10"/>
    </row>
    <row r="31" spans="1:10" ht="26.25" customHeight="1" x14ac:dyDescent="0.25">
      <c r="B31" s="10"/>
      <c r="C31" s="1"/>
      <c r="D31" s="1"/>
      <c r="E31" s="21"/>
      <c r="F31" s="13"/>
      <c r="G31" s="13"/>
      <c r="I31" s="10"/>
      <c r="J31" s="10"/>
    </row>
    <row r="32" spans="1:10" ht="26.25" customHeight="1" x14ac:dyDescent="0.25">
      <c r="B32" s="10"/>
      <c r="C32" s="1"/>
      <c r="D32" s="1"/>
      <c r="E32" s="21"/>
      <c r="F32" s="13"/>
      <c r="G32" s="13"/>
      <c r="I32" s="10"/>
      <c r="J32" s="10"/>
    </row>
  </sheetData>
  <mergeCells count="9">
    <mergeCell ref="A4:G4"/>
    <mergeCell ref="A1:G1"/>
    <mergeCell ref="F2:F3"/>
    <mergeCell ref="G2:G3"/>
    <mergeCell ref="A2:A3"/>
    <mergeCell ref="B2:B3"/>
    <mergeCell ref="C2:C3"/>
    <mergeCell ref="D2:D3"/>
    <mergeCell ref="E2:E3"/>
  </mergeCells>
  <pageMargins left="0.23622047244094491" right="0" top="0.74803149606299213" bottom="0" header="0.31496062992125984" footer="0.31496062992125984"/>
  <pageSetup paperSize="9" scale="68" fitToHeight="0" orientation="landscape" r:id="rId1"/>
  <rowBreaks count="1" manualBreakCount="1">
    <brk id="1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2021-07-01T11:10:24Z</cp:lastPrinted>
  <dcterms:created xsi:type="dcterms:W3CDTF">2019-01-26T07:17:42Z</dcterms:created>
  <dcterms:modified xsi:type="dcterms:W3CDTF">2024-04-19T07:40:52Z</dcterms:modified>
</cp:coreProperties>
</file>