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66 от 20.06.2023 реагенты\"/>
    </mc:Choice>
  </mc:AlternateContent>
  <bookViews>
    <workbookView xWindow="0" yWindow="0" windowWidth="28800" windowHeight="12000"/>
  </bookViews>
  <sheets>
    <sheet name="тендер 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ЛС и МИ'!$A$1:$G$35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9" i="1" l="1"/>
  <c r="G8" i="1"/>
  <c r="G5" i="1"/>
  <c r="G33" i="1" l="1"/>
  <c r="G28" i="1"/>
  <c r="G27" i="1"/>
  <c r="G13" i="1" l="1"/>
  <c r="G15" i="1"/>
  <c r="G16" i="1"/>
  <c r="G17" i="1"/>
  <c r="G18" i="1"/>
  <c r="G19" i="1"/>
  <c r="G20" i="1"/>
  <c r="G21" i="1"/>
  <c r="G22" i="1"/>
  <c r="G23" i="1"/>
  <c r="G24" i="1"/>
  <c r="G25" i="1"/>
  <c r="G26" i="1"/>
  <c r="G30" i="1"/>
  <c r="G31" i="1"/>
  <c r="G32" i="1"/>
  <c r="G7" i="1" l="1"/>
  <c r="G6" i="1"/>
  <c r="G11" i="1" l="1"/>
  <c r="G12" i="1"/>
  <c r="G14" i="1"/>
  <c r="G10" i="1" l="1"/>
  <c r="G9" i="1" l="1"/>
</calcChain>
</file>

<file path=xl/sharedStrings.xml><?xml version="1.0" encoding="utf-8"?>
<sst xmlns="http://schemas.openxmlformats.org/spreadsheetml/2006/main" count="88" uniqueCount="67">
  <si>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</si>
  <si>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</si>
  <si>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</si>
  <si>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</si>
  <si>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</si>
  <si>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</si>
  <si>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</si>
  <si>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</si>
  <si>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</si>
  <si>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упаковка</t>
  </si>
  <si>
    <t>Медицинские изделия</t>
  </si>
  <si>
    <t>флакон</t>
  </si>
  <si>
    <t>Реагенты на гематологический анализатор  Sysmex XP-300</t>
  </si>
  <si>
    <t>Лизирующий реагент 3 х 500 мл  на автоматический гематологический анализатор Sysmex XP-300</t>
  </si>
  <si>
    <t>Универсальный дилюент 20л на автоматический гематологический анализатор Sysmex XP-300</t>
  </si>
  <si>
    <t>Диагностические реагенты для автоматического биохимического анализатора закрытого типа Mindray BS-200E</t>
  </si>
  <si>
    <t>АЛТ  ( GOT/ALT)</t>
  </si>
  <si>
    <t>АСТ   (GOT/AST)</t>
  </si>
  <si>
    <t>Мочевина (BUN/UREA)</t>
  </si>
  <si>
    <t>Билирубин общий (TBIL/VOX)</t>
  </si>
  <si>
    <t>Белок общий (TP)</t>
  </si>
  <si>
    <t>Глюкоза (GLU-GodPap)</t>
  </si>
  <si>
    <t>Креатинин (CREA-J)</t>
  </si>
  <si>
    <t>Альфа-амилаза (AMS)</t>
  </si>
  <si>
    <t>Альбумин (ALB)</t>
  </si>
  <si>
    <t>Мочевая кислота (UA)</t>
  </si>
  <si>
    <t>Холестерин  (CHOL/TC)</t>
  </si>
  <si>
    <t>Кальций общий (Са)</t>
  </si>
  <si>
    <t>Сывороточное железо (FE)</t>
  </si>
  <si>
    <t>Триглицериды (TG)</t>
  </si>
  <si>
    <t>Щелочная фосфотаза (ALP)</t>
  </si>
  <si>
    <t>Гаммаглютаминтрансфераза (GGT)</t>
  </si>
  <si>
    <t>Магний (MG)</t>
  </si>
  <si>
    <t>Фосфор (Р)</t>
  </si>
  <si>
    <t>Моющий раствор, детергент</t>
  </si>
  <si>
    <t>Изотонический разбавитель, дилюент</t>
  </si>
  <si>
    <t>Гематологический реагент DIFF</t>
  </si>
  <si>
    <t>Гематологический реагент LH</t>
  </si>
  <si>
    <t>канистра</t>
  </si>
  <si>
    <t>набор</t>
  </si>
  <si>
    <t>Билирубин прямой (DBIL/VOX)</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</si>
  <si>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Mindray ВС-5000.</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</si>
  <si>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Mindray ВС-5000.</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</si>
  <si>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</si>
  <si>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Специальный концентрированный реагент, детергент типа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Mindray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</si>
  <si>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</si>
  <si>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</si>
  <si>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</si>
  <si>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</si>
  <si>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</si>
  <si>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</si>
  <si>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</si>
  <si>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</si>
  <si>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</si>
  <si>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</si>
  <si>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</si>
  <si>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</si>
  <si>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</si>
  <si>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TP.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</si>
  <si>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</si>
  <si>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</si>
  <si>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 xml:space="preserve">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 </t>
  </si>
  <si>
    <t>Двухкомпонентный набор реагентов для определения GOT/AST.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</si>
  <si>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 xml:space="preserve">Двухкомпонентный набор реагентов для определения GOT/ALT.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
</t>
  </si>
  <si>
    <t xml:space="preserve">Реагенты для гематологического анализатора ВС-5000  </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</si>
  <si>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Упаковка должна быть маркирована специальным штриховым кодом совместимым со считывателем для закрытой системы XP-300. Упаковка не менее 3*500мл, совместимая со специальным держателем в приборе.</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</si>
  <si>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XP-300.Упаковка не менее 20 литров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</si>
</sst>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bottom/>
      <diagonal/>
    </border>
  </borders>
  <cellStyleXfs count="23">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cellStyleXfs>
  <cellXfs count="51">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Alignment="1">
      <alignment horizontal="right"/>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horizontal="left"/>
    </xf>
    <xf numFmtId="4" fontId="12" fillId="0" borderId="1" xfId="1" applyNumberFormat="1" applyFont="1" applyFill="1" applyBorder="1" applyAlignment="1">
      <alignment horizontal="right" vertical="center"/>
    </xf>
    <xf numFmtId="0" fontId="9" fillId="0" borderId="0" xfId="0" applyFont="1" applyFill="1" applyBorder="1" applyAlignment="1">
      <alignment horizontal="right" wrapText="1"/>
    </xf>
    <xf numFmtId="0" fontId="7" fillId="0" borderId="0" xfId="0" applyFont="1" applyAlignment="1">
      <alignment horizontal="right"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43" fontId="10" fillId="0" borderId="3" xfId="1" applyFont="1" applyFill="1" applyBorder="1" applyAlignment="1">
      <alignment horizontal="right" vertical="center" wrapText="1"/>
    </xf>
    <xf numFmtId="4" fontId="12" fillId="0" borderId="4" xfId="1" applyNumberFormat="1" applyFont="1" applyFill="1" applyBorder="1" applyAlignment="1">
      <alignment horizontal="right" wrapText="1"/>
    </xf>
    <xf numFmtId="4" fontId="10" fillId="0" borderId="1" xfId="0" applyNumberFormat="1" applyFont="1" applyBorder="1" applyAlignment="1">
      <alignment horizontal="center" vertical="center"/>
    </xf>
    <xf numFmtId="0" fontId="12" fillId="0" borderId="2" xfId="0" applyFont="1" applyFill="1" applyBorder="1" applyAlignment="1">
      <alignment horizontal="center" vertical="center" wrapText="1"/>
    </xf>
    <xf numFmtId="43" fontId="12" fillId="0" borderId="3" xfId="0" applyNumberFormat="1" applyFont="1" applyFill="1" applyBorder="1" applyAlignment="1">
      <alignment horizontal="right" vertical="center" wrapText="1"/>
    </xf>
    <xf numFmtId="43" fontId="11" fillId="0" borderId="3" xfId="1" applyFont="1" applyFill="1" applyBorder="1" applyAlignment="1">
      <alignment horizontal="righ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0" fillId="0" borderId="1" xfId="0" applyFont="1" applyBorder="1" applyAlignment="1">
      <alignment horizontal="center" vertical="center"/>
    </xf>
    <xf numFmtId="0" fontId="11" fillId="0" borderId="8" xfId="0" applyFont="1" applyFill="1" applyBorder="1" applyAlignment="1">
      <alignment horizontal="left" vertical="top" wrapText="1"/>
    </xf>
    <xf numFmtId="0" fontId="12" fillId="0" borderId="4" xfId="0" applyFont="1" applyFill="1" applyBorder="1" applyAlignment="1">
      <alignment horizontal="center" vertical="center"/>
    </xf>
    <xf numFmtId="0" fontId="9" fillId="0" borderId="1" xfId="0" applyFont="1" applyFill="1" applyBorder="1" applyAlignment="1">
      <alignment horizontal="center" vertical="center"/>
    </xf>
    <xf numFmtId="4" fontId="9" fillId="0" borderId="0" xfId="0" applyNumberFormat="1" applyFont="1" applyFill="1" applyBorder="1" applyAlignment="1">
      <alignment horizontal="center"/>
    </xf>
    <xf numFmtId="4" fontId="9" fillId="0" borderId="0" xfId="0" applyNumberFormat="1" applyFont="1" applyFill="1" applyBorder="1" applyAlignment="1">
      <alignment horizontal="right" wrapText="1"/>
    </xf>
    <xf numFmtId="43" fontId="12" fillId="0" borderId="1" xfId="0" applyNumberFormat="1"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cellXfs>
  <cellStyles count="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9"/>
  <sheetViews>
    <sheetView tabSelected="1" view="pageBreakPreview" zoomScaleNormal="100" zoomScaleSheetLayoutView="100" workbookViewId="0">
      <selection activeCell="B7" sqref="B7"/>
    </sheetView>
  </sheetViews>
  <sheetFormatPr defaultColWidth="8.7109375" defaultRowHeight="26.25" customHeight="1" x14ac:dyDescent="0.25"/>
  <cols>
    <col min="1" max="1" width="8.5703125" style="6" bestFit="1" customWidth="1"/>
    <col min="2" max="2" width="49.28515625" style="7" customWidth="1"/>
    <col min="3" max="3" width="75.5703125" style="8" customWidth="1"/>
    <col min="4" max="4" width="12.85546875" style="9" customWidth="1"/>
    <col min="5" max="5" width="15.5703125" style="10" customWidth="1"/>
    <col min="6" max="6" width="18.5703125" style="21" customWidth="1"/>
    <col min="7" max="7" width="21.85546875" style="14" customWidth="1"/>
    <col min="8" max="8" width="11.28515625" style="3" customWidth="1"/>
    <col min="9" max="10" width="9" style="3" customWidth="1"/>
    <col min="11" max="11" width="11.42578125" style="3" customWidth="1"/>
    <col min="12" max="12" width="8.7109375" style="3" customWidth="1"/>
    <col min="13" max="13" width="10.85546875" style="3" customWidth="1"/>
    <col min="14" max="14" width="11.85546875" style="3" customWidth="1"/>
    <col min="15" max="15" width="7.28515625" style="3" hidden="1" customWidth="1"/>
    <col min="16" max="16384" width="8.7109375" style="3"/>
  </cols>
  <sheetData>
    <row r="1" spans="1:14" ht="26.25" customHeight="1" x14ac:dyDescent="0.25">
      <c r="A1" s="46" t="s">
        <v>7</v>
      </c>
      <c r="B1" s="46"/>
      <c r="C1" s="46"/>
      <c r="D1" s="46"/>
      <c r="E1" s="46"/>
      <c r="F1" s="46"/>
      <c r="G1" s="46"/>
      <c r="H1" s="2"/>
      <c r="I1" s="2"/>
      <c r="J1" s="2"/>
      <c r="K1" s="2"/>
      <c r="L1" s="2"/>
      <c r="M1" s="2"/>
      <c r="N1" s="2"/>
    </row>
    <row r="2" spans="1:14" ht="26.25" customHeight="1" x14ac:dyDescent="0.25">
      <c r="A2" s="47" t="s">
        <v>5</v>
      </c>
      <c r="B2" s="47" t="s">
        <v>4</v>
      </c>
      <c r="C2" s="47" t="s">
        <v>6</v>
      </c>
      <c r="D2" s="47" t="s">
        <v>0</v>
      </c>
      <c r="E2" s="47" t="s">
        <v>1</v>
      </c>
      <c r="F2" s="47" t="s">
        <v>2</v>
      </c>
      <c r="G2" s="46" t="s">
        <v>3</v>
      </c>
    </row>
    <row r="3" spans="1:14" s="4" customFormat="1" ht="26.25" customHeight="1" x14ac:dyDescent="0.25">
      <c r="A3" s="47"/>
      <c r="B3" s="47"/>
      <c r="C3" s="47"/>
      <c r="D3" s="47"/>
      <c r="E3" s="48"/>
      <c r="F3" s="48"/>
      <c r="G3" s="46"/>
    </row>
    <row r="4" spans="1:14" s="4" customFormat="1" ht="26.25" customHeight="1" x14ac:dyDescent="0.25">
      <c r="A4" s="41" t="s">
        <v>10</v>
      </c>
      <c r="B4" s="42"/>
      <c r="C4" s="42"/>
      <c r="D4" s="42"/>
      <c r="E4" s="42"/>
      <c r="F4" s="42"/>
      <c r="G4" s="43"/>
    </row>
    <row r="5" spans="1:14" s="4" customFormat="1" ht="26.25" customHeight="1" x14ac:dyDescent="0.25">
      <c r="A5" s="41" t="s">
        <v>12</v>
      </c>
      <c r="B5" s="42"/>
      <c r="C5" s="42"/>
      <c r="D5" s="49"/>
      <c r="E5" s="49"/>
      <c r="F5" s="50"/>
      <c r="G5" s="29">
        <f>G6+G7</f>
        <v>2167250</v>
      </c>
    </row>
    <row r="6" spans="1:14" s="4" customFormat="1" ht="75" x14ac:dyDescent="0.25">
      <c r="A6" s="28">
        <v>1</v>
      </c>
      <c r="B6" s="24" t="s">
        <v>13</v>
      </c>
      <c r="C6" s="33" t="s">
        <v>65</v>
      </c>
      <c r="D6" s="34" t="s">
        <v>9</v>
      </c>
      <c r="E6" s="37">
        <v>4</v>
      </c>
      <c r="F6" s="27">
        <v>152000</v>
      </c>
      <c r="G6" s="30">
        <f>E6*F6</f>
        <v>608000</v>
      </c>
    </row>
    <row r="7" spans="1:14" s="4" customFormat="1" ht="105" x14ac:dyDescent="0.25">
      <c r="A7" s="28">
        <v>2</v>
      </c>
      <c r="B7" s="24" t="s">
        <v>14</v>
      </c>
      <c r="C7" s="33" t="s">
        <v>66</v>
      </c>
      <c r="D7" s="34" t="s">
        <v>38</v>
      </c>
      <c r="E7" s="37">
        <v>21</v>
      </c>
      <c r="F7" s="27">
        <v>74250</v>
      </c>
      <c r="G7" s="30">
        <f>E7*F7</f>
        <v>1559250</v>
      </c>
    </row>
    <row r="8" spans="1:14" s="4" customFormat="1" ht="26.25" customHeight="1" x14ac:dyDescent="0.25">
      <c r="A8" s="41" t="s">
        <v>15</v>
      </c>
      <c r="B8" s="42"/>
      <c r="C8" s="42"/>
      <c r="D8" s="44"/>
      <c r="E8" s="44"/>
      <c r="F8" s="45"/>
      <c r="G8" s="29">
        <f>SUM(G9:G28)</f>
        <v>7589460</v>
      </c>
    </row>
    <row r="9" spans="1:14" s="4" customFormat="1" ht="186" customHeight="1" x14ac:dyDescent="0.25">
      <c r="A9" s="23">
        <v>3</v>
      </c>
      <c r="B9" s="24" t="s">
        <v>16</v>
      </c>
      <c r="C9" s="35" t="s">
        <v>63</v>
      </c>
      <c r="D9" s="34" t="s">
        <v>39</v>
      </c>
      <c r="E9" s="37">
        <v>15</v>
      </c>
      <c r="F9" s="27">
        <v>25900</v>
      </c>
      <c r="G9" s="25">
        <f t="shared" ref="G9:G32" si="0">F9*E9</f>
        <v>388500</v>
      </c>
    </row>
    <row r="10" spans="1:14" s="4" customFormat="1" ht="180" x14ac:dyDescent="0.25">
      <c r="A10" s="23">
        <v>4</v>
      </c>
      <c r="B10" s="24" t="s">
        <v>17</v>
      </c>
      <c r="C10" s="35" t="s">
        <v>62</v>
      </c>
      <c r="D10" s="34" t="s">
        <v>39</v>
      </c>
      <c r="E10" s="37">
        <v>15</v>
      </c>
      <c r="F10" s="27">
        <v>25900</v>
      </c>
      <c r="G10" s="25">
        <f t="shared" si="0"/>
        <v>388500</v>
      </c>
    </row>
    <row r="11" spans="1:14" s="4" customFormat="1" ht="180" x14ac:dyDescent="0.25">
      <c r="A11" s="28">
        <v>5</v>
      </c>
      <c r="B11" s="24" t="s">
        <v>18</v>
      </c>
      <c r="C11" s="35" t="s">
        <v>61</v>
      </c>
      <c r="D11" s="34" t="s">
        <v>39</v>
      </c>
      <c r="E11" s="37">
        <v>14</v>
      </c>
      <c r="F11" s="27">
        <v>20700</v>
      </c>
      <c r="G11" s="25">
        <f t="shared" si="0"/>
        <v>289800</v>
      </c>
    </row>
    <row r="12" spans="1:14" s="4" customFormat="1" ht="180" x14ac:dyDescent="0.25">
      <c r="A12" s="28">
        <v>6</v>
      </c>
      <c r="B12" s="24" t="s">
        <v>19</v>
      </c>
      <c r="C12" s="35" t="s">
        <v>60</v>
      </c>
      <c r="D12" s="34" t="s">
        <v>39</v>
      </c>
      <c r="E12" s="37">
        <v>20</v>
      </c>
      <c r="F12" s="27">
        <v>35512</v>
      </c>
      <c r="G12" s="25">
        <f t="shared" si="0"/>
        <v>710240</v>
      </c>
    </row>
    <row r="13" spans="1:14" s="4" customFormat="1" ht="180" x14ac:dyDescent="0.25">
      <c r="A13" s="31">
        <v>7</v>
      </c>
      <c r="B13" s="24" t="s">
        <v>40</v>
      </c>
      <c r="C13" s="35" t="s">
        <v>59</v>
      </c>
      <c r="D13" s="34" t="s">
        <v>39</v>
      </c>
      <c r="E13" s="37">
        <v>5</v>
      </c>
      <c r="F13" s="27">
        <v>38600</v>
      </c>
      <c r="G13" s="25">
        <f t="shared" si="0"/>
        <v>193000</v>
      </c>
    </row>
    <row r="14" spans="1:14" s="4" customFormat="1" ht="165" x14ac:dyDescent="0.25">
      <c r="A14" s="31">
        <v>8</v>
      </c>
      <c r="B14" s="24" t="s">
        <v>20</v>
      </c>
      <c r="C14" s="35" t="s">
        <v>58</v>
      </c>
      <c r="D14" s="34" t="s">
        <v>39</v>
      </c>
      <c r="E14" s="37">
        <v>14</v>
      </c>
      <c r="F14" s="27">
        <v>15700</v>
      </c>
      <c r="G14" s="25">
        <f t="shared" si="0"/>
        <v>219800</v>
      </c>
    </row>
    <row r="15" spans="1:14" s="4" customFormat="1" ht="180" x14ac:dyDescent="0.25">
      <c r="A15" s="31">
        <v>9</v>
      </c>
      <c r="B15" s="24" t="s">
        <v>21</v>
      </c>
      <c r="C15" s="35" t="s">
        <v>57</v>
      </c>
      <c r="D15" s="34" t="s">
        <v>39</v>
      </c>
      <c r="E15" s="37">
        <v>9</v>
      </c>
      <c r="F15" s="27">
        <v>21750</v>
      </c>
      <c r="G15" s="25">
        <f t="shared" si="0"/>
        <v>195750</v>
      </c>
    </row>
    <row r="16" spans="1:14" s="4" customFormat="1" ht="165" x14ac:dyDescent="0.25">
      <c r="A16" s="31">
        <v>10</v>
      </c>
      <c r="B16" s="24" t="s">
        <v>22</v>
      </c>
      <c r="C16" s="35" t="s">
        <v>56</v>
      </c>
      <c r="D16" s="34" t="s">
        <v>39</v>
      </c>
      <c r="E16" s="37">
        <v>22</v>
      </c>
      <c r="F16" s="27">
        <v>33075</v>
      </c>
      <c r="G16" s="25">
        <f t="shared" si="0"/>
        <v>727650</v>
      </c>
    </row>
    <row r="17" spans="1:7" s="4" customFormat="1" ht="165" x14ac:dyDescent="0.25">
      <c r="A17" s="31">
        <v>11</v>
      </c>
      <c r="B17" s="24" t="s">
        <v>23</v>
      </c>
      <c r="C17" s="35" t="s">
        <v>55</v>
      </c>
      <c r="D17" s="34" t="s">
        <v>39</v>
      </c>
      <c r="E17" s="37">
        <v>34</v>
      </c>
      <c r="F17" s="27">
        <v>33033</v>
      </c>
      <c r="G17" s="25">
        <f t="shared" si="0"/>
        <v>1123122</v>
      </c>
    </row>
    <row r="18" spans="1:7" s="4" customFormat="1" ht="165" x14ac:dyDescent="0.25">
      <c r="A18" s="31">
        <v>12</v>
      </c>
      <c r="B18" s="24" t="s">
        <v>24</v>
      </c>
      <c r="C18" s="35" t="s">
        <v>54</v>
      </c>
      <c r="D18" s="34" t="s">
        <v>39</v>
      </c>
      <c r="E18" s="37">
        <v>7</v>
      </c>
      <c r="F18" s="27">
        <v>16250</v>
      </c>
      <c r="G18" s="25">
        <f t="shared" si="0"/>
        <v>113750</v>
      </c>
    </row>
    <row r="19" spans="1:7" s="4" customFormat="1" ht="165" x14ac:dyDescent="0.25">
      <c r="A19" s="31">
        <v>13</v>
      </c>
      <c r="B19" s="24" t="s">
        <v>25</v>
      </c>
      <c r="C19" s="35" t="s">
        <v>53</v>
      </c>
      <c r="D19" s="34" t="s">
        <v>39</v>
      </c>
      <c r="E19" s="37">
        <v>6</v>
      </c>
      <c r="F19" s="27">
        <v>33125</v>
      </c>
      <c r="G19" s="25">
        <f t="shared" si="0"/>
        <v>198750</v>
      </c>
    </row>
    <row r="20" spans="1:7" s="4" customFormat="1" ht="165" x14ac:dyDescent="0.25">
      <c r="A20" s="31">
        <v>14</v>
      </c>
      <c r="B20" s="24" t="s">
        <v>26</v>
      </c>
      <c r="C20" s="35" t="s">
        <v>52</v>
      </c>
      <c r="D20" s="34" t="s">
        <v>39</v>
      </c>
      <c r="E20" s="37">
        <v>19</v>
      </c>
      <c r="F20" s="27">
        <v>29550</v>
      </c>
      <c r="G20" s="25">
        <f t="shared" si="0"/>
        <v>561450</v>
      </c>
    </row>
    <row r="21" spans="1:7" s="4" customFormat="1" ht="165" x14ac:dyDescent="0.25">
      <c r="A21" s="31">
        <v>15</v>
      </c>
      <c r="B21" s="24" t="s">
        <v>27</v>
      </c>
      <c r="C21" s="35" t="s">
        <v>51</v>
      </c>
      <c r="D21" s="34" t="s">
        <v>39</v>
      </c>
      <c r="E21" s="37">
        <v>8</v>
      </c>
      <c r="F21" s="27">
        <v>20625</v>
      </c>
      <c r="G21" s="25">
        <f t="shared" si="0"/>
        <v>165000</v>
      </c>
    </row>
    <row r="22" spans="1:7" s="4" customFormat="1" ht="165" x14ac:dyDescent="0.25">
      <c r="A22" s="31">
        <v>16</v>
      </c>
      <c r="B22" s="24" t="s">
        <v>28</v>
      </c>
      <c r="C22" s="35" t="s">
        <v>50</v>
      </c>
      <c r="D22" s="34" t="s">
        <v>39</v>
      </c>
      <c r="E22" s="37">
        <v>12</v>
      </c>
      <c r="F22" s="27">
        <v>48800</v>
      </c>
      <c r="G22" s="25">
        <f t="shared" si="0"/>
        <v>585600</v>
      </c>
    </row>
    <row r="23" spans="1:7" s="4" customFormat="1" ht="165" x14ac:dyDescent="0.25">
      <c r="A23" s="31">
        <v>17</v>
      </c>
      <c r="B23" s="24" t="s">
        <v>29</v>
      </c>
      <c r="C23" s="35" t="s">
        <v>49</v>
      </c>
      <c r="D23" s="34" t="s">
        <v>39</v>
      </c>
      <c r="E23" s="37">
        <v>8</v>
      </c>
      <c r="F23" s="27">
        <v>54556</v>
      </c>
      <c r="G23" s="25">
        <f t="shared" si="0"/>
        <v>436448</v>
      </c>
    </row>
    <row r="24" spans="1:7" s="4" customFormat="1" ht="165" x14ac:dyDescent="0.25">
      <c r="A24" s="31">
        <v>18</v>
      </c>
      <c r="B24" s="24" t="s">
        <v>30</v>
      </c>
      <c r="C24" s="35" t="s">
        <v>48</v>
      </c>
      <c r="D24" s="34" t="s">
        <v>39</v>
      </c>
      <c r="E24" s="37">
        <v>8</v>
      </c>
      <c r="F24" s="27">
        <v>20100</v>
      </c>
      <c r="G24" s="25">
        <f t="shared" si="0"/>
        <v>160800</v>
      </c>
    </row>
    <row r="25" spans="1:7" s="4" customFormat="1" ht="165" x14ac:dyDescent="0.25">
      <c r="A25" s="31">
        <v>19</v>
      </c>
      <c r="B25" s="24" t="s">
        <v>31</v>
      </c>
      <c r="C25" s="35" t="s">
        <v>47</v>
      </c>
      <c r="D25" s="34" t="s">
        <v>39</v>
      </c>
      <c r="E25" s="37">
        <v>6</v>
      </c>
      <c r="F25" s="27">
        <v>37050</v>
      </c>
      <c r="G25" s="25">
        <f t="shared" si="0"/>
        <v>222300</v>
      </c>
    </row>
    <row r="26" spans="1:7" s="4" customFormat="1" ht="165" x14ac:dyDescent="0.25">
      <c r="A26" s="31">
        <v>20</v>
      </c>
      <c r="B26" s="24" t="s">
        <v>32</v>
      </c>
      <c r="C26" s="35" t="s">
        <v>46</v>
      </c>
      <c r="D26" s="34" t="s">
        <v>39</v>
      </c>
      <c r="E26" s="37">
        <v>8</v>
      </c>
      <c r="F26" s="27">
        <v>29550</v>
      </c>
      <c r="G26" s="25">
        <f t="shared" si="0"/>
        <v>236400</v>
      </c>
    </row>
    <row r="27" spans="1:7" s="4" customFormat="1" ht="165" x14ac:dyDescent="0.25">
      <c r="A27" s="32">
        <v>21</v>
      </c>
      <c r="B27" s="24" t="s">
        <v>33</v>
      </c>
      <c r="C27" s="35" t="s">
        <v>45</v>
      </c>
      <c r="D27" s="34" t="s">
        <v>39</v>
      </c>
      <c r="E27" s="37">
        <v>8</v>
      </c>
      <c r="F27" s="27">
        <v>18825</v>
      </c>
      <c r="G27" s="25">
        <f t="shared" ref="G27:G28" si="1">F27*E27</f>
        <v>150600</v>
      </c>
    </row>
    <row r="28" spans="1:7" s="4" customFormat="1" ht="120" x14ac:dyDescent="0.25">
      <c r="A28" s="32">
        <v>22</v>
      </c>
      <c r="B28" s="24" t="s">
        <v>34</v>
      </c>
      <c r="C28" s="35" t="s">
        <v>44</v>
      </c>
      <c r="D28" s="34" t="s">
        <v>11</v>
      </c>
      <c r="E28" s="37">
        <v>15</v>
      </c>
      <c r="F28" s="27">
        <v>34800</v>
      </c>
      <c r="G28" s="25">
        <f t="shared" si="1"/>
        <v>522000</v>
      </c>
    </row>
    <row r="29" spans="1:7" s="4" customFormat="1" ht="15.75" x14ac:dyDescent="0.25">
      <c r="A29" s="41" t="s">
        <v>64</v>
      </c>
      <c r="B29" s="42"/>
      <c r="C29" s="42"/>
      <c r="D29" s="42"/>
      <c r="E29" s="42"/>
      <c r="F29" s="42"/>
      <c r="G29" s="40">
        <f>SUM(G30:G32)</f>
        <v>1362250</v>
      </c>
    </row>
    <row r="30" spans="1:7" s="4" customFormat="1" ht="135" x14ac:dyDescent="0.25">
      <c r="A30" s="31">
        <v>23</v>
      </c>
      <c r="B30" s="24" t="s">
        <v>35</v>
      </c>
      <c r="C30" s="35" t="s">
        <v>43</v>
      </c>
      <c r="D30" s="34" t="s">
        <v>38</v>
      </c>
      <c r="E30" s="37">
        <v>5</v>
      </c>
      <c r="F30" s="27">
        <v>74250</v>
      </c>
      <c r="G30" s="25">
        <f t="shared" si="0"/>
        <v>371250</v>
      </c>
    </row>
    <row r="31" spans="1:7" s="4" customFormat="1" ht="120" x14ac:dyDescent="0.25">
      <c r="A31" s="31">
        <v>24</v>
      </c>
      <c r="B31" s="24" t="s">
        <v>36</v>
      </c>
      <c r="C31" s="35" t="s">
        <v>42</v>
      </c>
      <c r="D31" s="34" t="s">
        <v>11</v>
      </c>
      <c r="E31" s="37">
        <v>8</v>
      </c>
      <c r="F31" s="27">
        <v>60500</v>
      </c>
      <c r="G31" s="25">
        <f t="shared" si="0"/>
        <v>484000</v>
      </c>
    </row>
    <row r="32" spans="1:7" s="4" customFormat="1" ht="105" x14ac:dyDescent="0.25">
      <c r="A32" s="31">
        <v>25</v>
      </c>
      <c r="B32" s="24" t="s">
        <v>37</v>
      </c>
      <c r="C32" s="35" t="s">
        <v>41</v>
      </c>
      <c r="D32" s="34" t="s">
        <v>11</v>
      </c>
      <c r="E32" s="37">
        <v>13</v>
      </c>
      <c r="F32" s="27">
        <v>39000</v>
      </c>
      <c r="G32" s="25">
        <f t="shared" si="0"/>
        <v>507000</v>
      </c>
    </row>
    <row r="33" spans="1:9" s="5" customFormat="1" ht="26.25" customHeight="1" x14ac:dyDescent="0.25">
      <c r="A33" s="17"/>
      <c r="B33" s="18" t="s">
        <v>8</v>
      </c>
      <c r="C33" s="19"/>
      <c r="D33" s="36"/>
      <c r="E33" s="37"/>
      <c r="F33" s="26"/>
      <c r="G33" s="20">
        <f>G29+G8+G5</f>
        <v>11118960</v>
      </c>
    </row>
    <row r="34" spans="1:9" ht="16.5" customHeight="1" x14ac:dyDescent="0.25"/>
    <row r="35" spans="1:9" ht="15.75" x14ac:dyDescent="0.25">
      <c r="A35" s="15"/>
      <c r="C35" s="3"/>
      <c r="E35" s="38"/>
      <c r="F35" s="39"/>
      <c r="G35" s="13"/>
    </row>
    <row r="36" spans="1:9" ht="26.25" customHeight="1" x14ac:dyDescent="0.25">
      <c r="B36" s="12"/>
      <c r="C36" s="1"/>
      <c r="D36" s="1"/>
      <c r="E36" s="1"/>
      <c r="F36" s="22"/>
      <c r="G36" s="16"/>
      <c r="H36" s="1"/>
      <c r="I36" s="1"/>
    </row>
    <row r="37" spans="1:9" ht="26.25" customHeight="1" x14ac:dyDescent="0.25">
      <c r="B37" s="3"/>
      <c r="C37" s="1"/>
      <c r="D37" s="1"/>
      <c r="E37" s="11"/>
      <c r="F37" s="22"/>
      <c r="G37" s="16"/>
      <c r="H37" s="11"/>
      <c r="I37" s="11"/>
    </row>
    <row r="38" spans="1:9" ht="26.25" customHeight="1" x14ac:dyDescent="0.25">
      <c r="B38" s="11"/>
      <c r="C38" s="1"/>
      <c r="D38" s="1"/>
      <c r="E38" s="11"/>
      <c r="F38" s="22"/>
      <c r="G38" s="16"/>
      <c r="H38" s="11"/>
      <c r="I38" s="11"/>
    </row>
    <row r="39" spans="1:9" ht="26.25" customHeight="1" x14ac:dyDescent="0.25">
      <c r="B39" s="11"/>
      <c r="C39" s="1"/>
      <c r="D39" s="1"/>
      <c r="E39" s="11"/>
      <c r="F39" s="22"/>
      <c r="G39" s="16"/>
      <c r="H39" s="11"/>
      <c r="I39" s="11"/>
    </row>
    <row r="40" spans="1:9" ht="26.25" customHeight="1" x14ac:dyDescent="0.25">
      <c r="B40" s="11"/>
      <c r="C40" s="1"/>
      <c r="D40" s="1"/>
      <c r="E40" s="11"/>
      <c r="F40" s="22"/>
      <c r="G40" s="16"/>
      <c r="H40" s="11"/>
      <c r="I40" s="11"/>
    </row>
    <row r="41" spans="1:9" ht="26.25" customHeight="1" x14ac:dyDescent="0.25">
      <c r="B41" s="11"/>
      <c r="C41" s="1"/>
      <c r="D41" s="1"/>
      <c r="E41" s="11"/>
      <c r="F41" s="22"/>
      <c r="G41" s="16"/>
      <c r="H41" s="11"/>
      <c r="I41" s="11"/>
    </row>
    <row r="42" spans="1:9" ht="26.25" customHeight="1" x14ac:dyDescent="0.25">
      <c r="B42" s="11"/>
      <c r="C42" s="1"/>
      <c r="D42" s="1"/>
      <c r="E42" s="11"/>
      <c r="F42" s="22"/>
      <c r="G42" s="16"/>
      <c r="H42" s="11"/>
      <c r="I42" s="11"/>
    </row>
    <row r="43" spans="1:9" ht="26.25" customHeight="1" x14ac:dyDescent="0.25">
      <c r="B43" s="11"/>
      <c r="C43" s="1"/>
      <c r="D43" s="1"/>
      <c r="E43" s="11"/>
      <c r="F43" s="22"/>
      <c r="G43" s="16"/>
      <c r="H43" s="11"/>
      <c r="I43" s="11"/>
    </row>
    <row r="44" spans="1:9" ht="26.25" customHeight="1" x14ac:dyDescent="0.25">
      <c r="B44" s="11"/>
      <c r="C44" s="1"/>
      <c r="D44" s="1"/>
      <c r="E44" s="11"/>
      <c r="F44" s="22"/>
      <c r="G44" s="16"/>
      <c r="H44" s="11"/>
      <c r="I44" s="11"/>
    </row>
    <row r="45" spans="1:9" ht="26.25" customHeight="1" x14ac:dyDescent="0.25">
      <c r="B45" s="11"/>
      <c r="C45" s="1"/>
      <c r="D45" s="1"/>
      <c r="E45" s="11"/>
      <c r="F45" s="22"/>
      <c r="G45" s="16"/>
      <c r="H45" s="11"/>
      <c r="I45" s="11"/>
    </row>
    <row r="46" spans="1:9" ht="26.25" customHeight="1" x14ac:dyDescent="0.25">
      <c r="B46" s="11"/>
      <c r="C46" s="1"/>
      <c r="D46" s="1"/>
      <c r="E46" s="11"/>
      <c r="F46" s="22"/>
      <c r="G46" s="16"/>
      <c r="H46" s="11"/>
      <c r="I46" s="11"/>
    </row>
    <row r="47" spans="1:9" ht="26.25" customHeight="1" x14ac:dyDescent="0.25">
      <c r="B47" s="11"/>
      <c r="C47" s="1"/>
      <c r="D47" s="1"/>
      <c r="E47" s="11"/>
      <c r="F47" s="22"/>
      <c r="G47" s="16"/>
      <c r="H47" s="11"/>
      <c r="I47" s="11"/>
    </row>
    <row r="48" spans="1:9" ht="26.25" customHeight="1" x14ac:dyDescent="0.25">
      <c r="B48" s="11"/>
      <c r="C48" s="1"/>
      <c r="D48" s="1"/>
      <c r="E48" s="11"/>
      <c r="F48" s="22"/>
      <c r="G48" s="16"/>
      <c r="H48" s="11"/>
      <c r="I48" s="11"/>
    </row>
    <row r="49" spans="2:9" ht="26.25" customHeight="1" x14ac:dyDescent="0.25">
      <c r="B49" s="11"/>
      <c r="C49" s="1"/>
      <c r="D49" s="1"/>
      <c r="E49" s="11"/>
      <c r="F49" s="22"/>
      <c r="G49" s="16"/>
      <c r="H49" s="11"/>
      <c r="I49" s="11"/>
    </row>
  </sheetData>
  <mergeCells count="12">
    <mergeCell ref="A29:F29"/>
    <mergeCell ref="A4:G4"/>
    <mergeCell ref="A8:F8"/>
    <mergeCell ref="A1:G1"/>
    <mergeCell ref="F2:F3"/>
    <mergeCell ref="G2:G3"/>
    <mergeCell ref="A2:A3"/>
    <mergeCell ref="B2:B3"/>
    <mergeCell ref="C2:C3"/>
    <mergeCell ref="D2:D3"/>
    <mergeCell ref="E2:E3"/>
    <mergeCell ref="A5:F5"/>
  </mergeCells>
  <pageMargins left="0.23622047244094491" right="0" top="0.15748031496062992" bottom="0" header="0.31496062992125984" footer="0.31496062992125984"/>
  <pageSetup paperSize="9" scale="14" fitToWidth="0" orientation="landscape" r:id="rId1"/>
  <rowBreaks count="1" manualBreakCount="1">
    <brk id="3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ЛС и МИ</vt:lpstr>
      <vt:lpstr>'тендер 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2023-05-17T10:11:34Z</cp:lastPrinted>
  <dcterms:created xsi:type="dcterms:W3CDTF">2019-01-26T07:17:42Z</dcterms:created>
  <dcterms:modified xsi:type="dcterms:W3CDTF">2023-06-20T09:27:02Z</dcterms:modified>
</cp:coreProperties>
</file>