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Файлы с рабочего стола1\ЛС и ИМН\2024\Объявление\53 от 22.07.2024г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32" i="1" l="1"/>
  <c r="G27" i="1" l="1"/>
  <c r="E33" i="1" l="1"/>
  <c r="G33" i="1"/>
  <c r="G18" i="1" l="1"/>
  <c r="G19" i="1"/>
  <c r="G20" i="1"/>
  <c r="G21" i="1"/>
  <c r="G16" i="1" s="1"/>
  <c r="G34" i="1" s="1"/>
  <c r="G22" i="1"/>
  <c r="G23" i="1"/>
  <c r="G24" i="1"/>
  <c r="G25" i="1"/>
  <c r="G26" i="1"/>
  <c r="G28" i="1"/>
  <c r="G29" i="1"/>
  <c r="G30" i="1"/>
  <c r="G31" i="1"/>
  <c r="G17" i="1"/>
  <c r="G8" i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<sst xmlns="http://schemas.openxmlformats.org/spreadsheetml/2006/main" count="91" uniqueCount="68">
  <si>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</si>
  <si>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</si>
  <si>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</si>
  <si>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</si>
  <si>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</si>
  <si>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</si>
  <si>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</si>
  <si>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</si>
  <si>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</si>
  <si>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</si>
  <si>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</si>
  <si>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</si>
  <si>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</si>
  <si>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</si>
  <si>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</si>
  <si>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</si>
  <si>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штука</t>
  </si>
  <si>
    <t>Лекарственные средства</t>
  </si>
  <si>
    <t>Аммиак, раствор для наружного применения 10 % 20 мл</t>
  </si>
  <si>
    <t>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</si>
  <si>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</si>
  <si>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</si>
  <si>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ампула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</si>
  <si>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</si>
  <si>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</si>
  <si>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</si>
  <si>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</si>
  <si>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</si>
  <si>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</si>
  <si>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</si>
  <si>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</si>
  <si>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</si>
  <si>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</si>
  <si>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</si>
  <si>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</si>
  <si>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</si>
  <si>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</si>
  <si>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</si>
  <si>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Набор для внутренного дренажа мочевых путей 6F/24/4</t>
  </si>
  <si>
    <t>Набор для внутренного дренажа мочевых путей 6F/24/4
1.Катетер типа двойной PIGTAIL диаметр петли 4см расстояния между
петлями 24см
2.Проводник. 0,38*х110см
3. Толкатель
4. Зажим</t>
  </si>
  <si>
    <t>Набор для внутренного дренажа мочевых путей 8F/28/4-3</t>
  </si>
  <si>
    <t>Набор для внутренного дренажа мочевых путей 8F/28/4-3
1.Катетер типа двойной PIGTAIL диаметр петли 8см расстояния между
петлями 28см
2.Проводник. 0,38*х110см
3. Толкатель
4. Зажим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</si>
  <si>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</si>
  <si>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</si>
  <si>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к объявлению 53 от 22.07.2024г.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</si>
  <si>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</si>
  <si>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</si>
  <si>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</si>
  <si>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 xml:space="preserve">Спринцовка размер №9 с твердым наконечником </t>
  </si>
  <si>
    <t>Спринцовка №9 с твердым наконечником, резиновая для отсасывания жидкости из полостей организма, 270 мл</t>
  </si>
  <si>
    <t>штук</t>
  </si>
  <si>
    <t xml:space="preserve">Лезвие хирургическое, съемное, одноразовое №22 </t>
  </si>
  <si>
    <t>Спринцовка  резиновая с твердым наконечником размер №1</t>
  </si>
  <si>
    <t>Спринцовка №1 с твердым наконечником, 30 мл</t>
  </si>
  <si>
    <t>Катетер внутривенный Бабочка, размер 21G</t>
  </si>
  <si>
    <t>Шприц  одноразовый 50,0 мл тип соединение Luer-Lock для шприцевых насосов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</si>
  <si>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</si>
  <si>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</si>
  <si>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Щипцы биопсионные для шейки матки с круглым отверстием, №2, 190 мм</t>
  </si>
  <si>
    <t>шт</t>
  </si>
  <si>
    <t>Реагенты для блока ПМЛ</t>
  </si>
  <si>
    <t>Парафин-среда парафиновая гранулированная для гистологической проводки и заливки</t>
  </si>
  <si>
    <t>Парафин-среда парафиновая гранулированная для
гистологической проводки и заливки (гранулах, в бумажном
пакете по 5кг)</t>
  </si>
  <si>
    <t>килограмм</t>
  </si>
  <si>
    <t>Комплекты для ТУР операции</t>
  </si>
  <si>
    <t>1 покрытие на стол 150 х 190 см.2 полотенца 30 х 40 см 1 застежка-липучка 2,5 х 20/24 см. 1 простыня для трансуретральной резекции (ТУР)   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</si>
  <si>
    <t>комплект</t>
  </si>
  <si>
    <t>Растворитель для приготовления лекарственных форм для инъекций 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</si>
</sst>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3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43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2" borderId="0" xfId="1" applyFont="1" applyFill="1"/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3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43" fontId="7" fillId="0" borderId="2" xfId="1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left" vertical="center" wrapText="1"/>
    </xf>
    <xf numFmtId="4" fontId="8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view="pageBreakPreview" zoomScaleSheetLayoutView="100" workbookViewId="0">
      <selection activeCell="F22" sqref="F22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5" customWidth="1"/>
    <col min="8" max="16384" width="8.85546875" style="1"/>
  </cols>
  <sheetData>
    <row r="1" spans="1:7" x14ac:dyDescent="0.2">
      <c r="E1" s="12" t="s">
        <v>0</v>
      </c>
      <c r="F1" s="19"/>
    </row>
    <row r="2" spans="1:7" x14ac:dyDescent="0.2">
      <c r="E2" s="12" t="s">
        <v>44</v>
      </c>
      <c r="F2" s="19"/>
    </row>
    <row r="4" spans="1:7" s="2" customFormat="1" ht="15.75" customHeight="1" x14ac:dyDescent="0.2">
      <c r="A4" s="48" t="s">
        <v>1</v>
      </c>
      <c r="B4" s="48"/>
      <c r="C4" s="48"/>
      <c r="D4" s="48"/>
      <c r="E4" s="48"/>
      <c r="F4" s="48"/>
      <c r="G4" s="48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3.5" customHeight="1" x14ac:dyDescent="0.2">
      <c r="A6" s="50" t="s">
        <v>17</v>
      </c>
      <c r="B6" s="51"/>
      <c r="C6" s="51"/>
      <c r="D6" s="51"/>
      <c r="E6" s="51"/>
      <c r="F6" s="52"/>
      <c r="G6" s="29">
        <f>SUM(G7:G15)</f>
        <v>452943.82999999996</v>
      </c>
    </row>
    <row r="7" spans="1:7" s="2" customFormat="1" ht="24" x14ac:dyDescent="0.2">
      <c r="A7" s="30">
        <v>1</v>
      </c>
      <c r="B7" s="32" t="s">
        <v>18</v>
      </c>
      <c r="C7" s="32" t="s">
        <v>19</v>
      </c>
      <c r="D7" s="33" t="s">
        <v>13</v>
      </c>
      <c r="E7" s="33">
        <v>45</v>
      </c>
      <c r="F7" s="34">
        <v>40.61</v>
      </c>
      <c r="G7" s="34">
        <f>E7*F7</f>
        <v>1827.45</v>
      </c>
    </row>
    <row r="8" spans="1:7" s="2" customFormat="1" x14ac:dyDescent="0.2">
      <c r="A8" s="30">
        <v>2</v>
      </c>
      <c r="B8" s="32" t="s">
        <v>20</v>
      </c>
      <c r="C8" s="32" t="s">
        <v>21</v>
      </c>
      <c r="D8" s="33" t="s">
        <v>22</v>
      </c>
      <c r="E8" s="33">
        <v>1460</v>
      </c>
      <c r="F8" s="34">
        <v>14.45</v>
      </c>
      <c r="G8" s="34">
        <f t="shared" ref="G8:G15" si="0">E8*F8</f>
        <v>21097</v>
      </c>
    </row>
    <row r="9" spans="1:7" s="2" customFormat="1" x14ac:dyDescent="0.2">
      <c r="A9" s="30">
        <v>3</v>
      </c>
      <c r="B9" s="32" t="s">
        <v>23</v>
      </c>
      <c r="C9" s="32" t="s">
        <v>24</v>
      </c>
      <c r="D9" s="33" t="s">
        <v>13</v>
      </c>
      <c r="E9" s="33">
        <v>328</v>
      </c>
      <c r="F9" s="34">
        <v>42.86</v>
      </c>
      <c r="G9" s="34">
        <f t="shared" si="0"/>
        <v>14058.08</v>
      </c>
    </row>
    <row r="10" spans="1:7" s="2" customFormat="1" x14ac:dyDescent="0.2">
      <c r="A10" s="30">
        <v>4</v>
      </c>
      <c r="B10" s="32" t="s">
        <v>25</v>
      </c>
      <c r="C10" s="32" t="s">
        <v>26</v>
      </c>
      <c r="D10" s="33" t="s">
        <v>27</v>
      </c>
      <c r="E10" s="33">
        <v>150</v>
      </c>
      <c r="F10" s="34">
        <v>51.98</v>
      </c>
      <c r="G10" s="34">
        <f t="shared" si="0"/>
        <v>7796.9999999999991</v>
      </c>
    </row>
    <row r="11" spans="1:7" s="2" customFormat="1" ht="24" x14ac:dyDescent="0.2">
      <c r="A11" s="30">
        <v>5</v>
      </c>
      <c r="B11" s="32" t="s">
        <v>67</v>
      </c>
      <c r="C11" s="32" t="s">
        <v>67</v>
      </c>
      <c r="D11" s="33" t="s">
        <v>22</v>
      </c>
      <c r="E11" s="33">
        <v>500</v>
      </c>
      <c r="F11" s="34">
        <v>22.94</v>
      </c>
      <c r="G11" s="34">
        <f t="shared" si="0"/>
        <v>11470</v>
      </c>
    </row>
    <row r="12" spans="1:7" s="2" customFormat="1" ht="26.25" customHeight="1" x14ac:dyDescent="0.2">
      <c r="A12" s="30">
        <v>6</v>
      </c>
      <c r="B12" s="35" t="s">
        <v>28</v>
      </c>
      <c r="C12" s="32" t="s">
        <v>29</v>
      </c>
      <c r="D12" s="33" t="s">
        <v>22</v>
      </c>
      <c r="E12" s="33">
        <v>20</v>
      </c>
      <c r="F12" s="34">
        <v>80.5</v>
      </c>
      <c r="G12" s="34">
        <f t="shared" si="0"/>
        <v>1610</v>
      </c>
    </row>
    <row r="13" spans="1:7" s="2" customFormat="1" ht="24" x14ac:dyDescent="0.2">
      <c r="A13" s="30">
        <v>7</v>
      </c>
      <c r="B13" s="32" t="s">
        <v>30</v>
      </c>
      <c r="C13" s="32" t="s">
        <v>31</v>
      </c>
      <c r="D13" s="33" t="s">
        <v>13</v>
      </c>
      <c r="E13" s="33">
        <v>10</v>
      </c>
      <c r="F13" s="34">
        <v>1542</v>
      </c>
      <c r="G13" s="34">
        <f t="shared" si="0"/>
        <v>15420</v>
      </c>
    </row>
    <row r="14" spans="1:7" s="2" customFormat="1" ht="48" x14ac:dyDescent="0.2">
      <c r="A14" s="30">
        <v>8</v>
      </c>
      <c r="B14" s="32" t="s">
        <v>32</v>
      </c>
      <c r="C14" s="32" t="s">
        <v>33</v>
      </c>
      <c r="D14" s="33" t="s">
        <v>13</v>
      </c>
      <c r="E14" s="33">
        <v>280</v>
      </c>
      <c r="F14" s="34">
        <v>534.98</v>
      </c>
      <c r="G14" s="34">
        <f t="shared" si="0"/>
        <v>149794.4</v>
      </c>
    </row>
    <row r="15" spans="1:7" s="2" customFormat="1" x14ac:dyDescent="0.2">
      <c r="A15" s="30">
        <v>9</v>
      </c>
      <c r="B15" s="32" t="s">
        <v>34</v>
      </c>
      <c r="C15" s="32" t="s">
        <v>35</v>
      </c>
      <c r="D15" s="33" t="s">
        <v>13</v>
      </c>
      <c r="E15" s="33">
        <v>2405</v>
      </c>
      <c r="F15" s="34">
        <v>95.58</v>
      </c>
      <c r="G15" s="34">
        <f t="shared" si="0"/>
        <v>229869.9</v>
      </c>
    </row>
    <row r="16" spans="1:7" s="2" customFormat="1" ht="14.25" customHeight="1" x14ac:dyDescent="0.2">
      <c r="A16" s="49" t="s">
        <v>12</v>
      </c>
      <c r="B16" s="49"/>
      <c r="C16" s="49"/>
      <c r="D16" s="49"/>
      <c r="E16" s="49"/>
      <c r="F16" s="49"/>
      <c r="G16" s="24">
        <f>SUM(G17:G31)</f>
        <v>1391497</v>
      </c>
    </row>
    <row r="17" spans="1:7" s="2" customFormat="1" ht="48" x14ac:dyDescent="0.2">
      <c r="A17" s="30">
        <v>10</v>
      </c>
      <c r="B17" s="42" t="s">
        <v>14</v>
      </c>
      <c r="C17" s="43" t="s">
        <v>15</v>
      </c>
      <c r="D17" s="37" t="s">
        <v>16</v>
      </c>
      <c r="E17" s="38">
        <v>1200</v>
      </c>
      <c r="F17" s="39">
        <v>265</v>
      </c>
      <c r="G17" s="40">
        <f>E17*F17</f>
        <v>318000</v>
      </c>
    </row>
    <row r="18" spans="1:7" s="2" customFormat="1" ht="72" x14ac:dyDescent="0.2">
      <c r="A18" s="30">
        <v>11</v>
      </c>
      <c r="B18" s="36" t="s">
        <v>36</v>
      </c>
      <c r="C18" s="36" t="s">
        <v>37</v>
      </c>
      <c r="D18" s="37" t="s">
        <v>16</v>
      </c>
      <c r="E18" s="38">
        <v>3</v>
      </c>
      <c r="F18" s="39">
        <v>30600</v>
      </c>
      <c r="G18" s="40">
        <f t="shared" ref="G18:G31" si="1">E18*F18</f>
        <v>91800</v>
      </c>
    </row>
    <row r="19" spans="1:7" s="2" customFormat="1" ht="72" x14ac:dyDescent="0.2">
      <c r="A19" s="30">
        <v>12</v>
      </c>
      <c r="B19" s="36" t="s">
        <v>38</v>
      </c>
      <c r="C19" s="36" t="s">
        <v>39</v>
      </c>
      <c r="D19" s="37" t="s">
        <v>16</v>
      </c>
      <c r="E19" s="38">
        <v>3</v>
      </c>
      <c r="F19" s="39">
        <v>30600</v>
      </c>
      <c r="G19" s="40">
        <f t="shared" si="1"/>
        <v>91800</v>
      </c>
    </row>
    <row r="20" spans="1:7" s="2" customFormat="1" ht="72" x14ac:dyDescent="0.2">
      <c r="A20" s="30">
        <v>13</v>
      </c>
      <c r="B20" s="36" t="s">
        <v>40</v>
      </c>
      <c r="C20" s="36" t="s">
        <v>41</v>
      </c>
      <c r="D20" s="37" t="s">
        <v>16</v>
      </c>
      <c r="E20" s="38">
        <v>3</v>
      </c>
      <c r="F20" s="39">
        <v>30600</v>
      </c>
      <c r="G20" s="40">
        <f t="shared" si="1"/>
        <v>91800</v>
      </c>
    </row>
    <row r="21" spans="1:7" s="2" customFormat="1" ht="24" x14ac:dyDescent="0.2">
      <c r="A21" s="30">
        <v>14</v>
      </c>
      <c r="B21" s="36" t="s">
        <v>47</v>
      </c>
      <c r="C21" s="36" t="s">
        <v>47</v>
      </c>
      <c r="D21" s="37" t="s">
        <v>16</v>
      </c>
      <c r="E21" s="38">
        <v>245</v>
      </c>
      <c r="F21" s="39">
        <v>187</v>
      </c>
      <c r="G21" s="40">
        <f t="shared" si="1"/>
        <v>45815</v>
      </c>
    </row>
    <row r="22" spans="1:7" s="2" customFormat="1" ht="24" x14ac:dyDescent="0.2">
      <c r="A22" s="30">
        <v>15</v>
      </c>
      <c r="B22" s="42" t="s">
        <v>45</v>
      </c>
      <c r="C22" s="43" t="s">
        <v>46</v>
      </c>
      <c r="D22" s="37" t="s">
        <v>16</v>
      </c>
      <c r="E22" s="38">
        <v>380</v>
      </c>
      <c r="F22" s="39">
        <v>105</v>
      </c>
      <c r="G22" s="40">
        <f t="shared" si="1"/>
        <v>39900</v>
      </c>
    </row>
    <row r="23" spans="1:7" s="2" customFormat="1" ht="24" x14ac:dyDescent="0.2">
      <c r="A23" s="30">
        <v>16</v>
      </c>
      <c r="B23" s="42" t="s">
        <v>48</v>
      </c>
      <c r="C23" s="36" t="s">
        <v>49</v>
      </c>
      <c r="D23" s="37" t="s">
        <v>50</v>
      </c>
      <c r="E23" s="38">
        <v>5</v>
      </c>
      <c r="F23" s="39">
        <v>341</v>
      </c>
      <c r="G23" s="40">
        <f t="shared" si="1"/>
        <v>1705</v>
      </c>
    </row>
    <row r="24" spans="1:7" s="2" customFormat="1" x14ac:dyDescent="0.2">
      <c r="A24" s="30">
        <v>17</v>
      </c>
      <c r="B24" s="36" t="s">
        <v>51</v>
      </c>
      <c r="C24" s="36" t="s">
        <v>51</v>
      </c>
      <c r="D24" s="37" t="s">
        <v>16</v>
      </c>
      <c r="E24" s="38">
        <v>350</v>
      </c>
      <c r="F24" s="39">
        <v>79</v>
      </c>
      <c r="G24" s="40">
        <f t="shared" si="1"/>
        <v>27650</v>
      </c>
    </row>
    <row r="25" spans="1:7" s="2" customFormat="1" ht="24" x14ac:dyDescent="0.2">
      <c r="A25" s="30">
        <v>18</v>
      </c>
      <c r="B25" s="42" t="s">
        <v>52</v>
      </c>
      <c r="C25" s="43" t="s">
        <v>53</v>
      </c>
      <c r="D25" s="37" t="s">
        <v>50</v>
      </c>
      <c r="E25" s="38">
        <v>30</v>
      </c>
      <c r="F25" s="39">
        <v>145</v>
      </c>
      <c r="G25" s="40">
        <f t="shared" si="1"/>
        <v>4350</v>
      </c>
    </row>
    <row r="26" spans="1:7" s="2" customFormat="1" x14ac:dyDescent="0.2">
      <c r="A26" s="30">
        <v>19</v>
      </c>
      <c r="B26" s="36" t="s">
        <v>54</v>
      </c>
      <c r="C26" s="36" t="s">
        <v>54</v>
      </c>
      <c r="D26" s="37" t="s">
        <v>16</v>
      </c>
      <c r="E26" s="38">
        <v>300</v>
      </c>
      <c r="F26" s="39">
        <v>17</v>
      </c>
      <c r="G26" s="40">
        <f t="shared" si="1"/>
        <v>5100</v>
      </c>
    </row>
    <row r="27" spans="1:7" s="2" customFormat="1" ht="60" x14ac:dyDescent="0.2">
      <c r="A27" s="30">
        <v>20</v>
      </c>
      <c r="B27" s="36" t="s">
        <v>64</v>
      </c>
      <c r="C27" s="36" t="s">
        <v>65</v>
      </c>
      <c r="D27" s="37" t="s">
        <v>66</v>
      </c>
      <c r="E27" s="38">
        <v>50</v>
      </c>
      <c r="F27" s="39">
        <v>3171.54</v>
      </c>
      <c r="G27" s="40">
        <f t="shared" si="1"/>
        <v>158577</v>
      </c>
    </row>
    <row r="28" spans="1:7" s="2" customFormat="1" ht="24" x14ac:dyDescent="0.2">
      <c r="A28" s="30">
        <v>21</v>
      </c>
      <c r="B28" s="44" t="s">
        <v>55</v>
      </c>
      <c r="C28" s="44" t="s">
        <v>55</v>
      </c>
      <c r="D28" s="37" t="s">
        <v>50</v>
      </c>
      <c r="E28" s="38">
        <v>200</v>
      </c>
      <c r="F28" s="39">
        <v>625</v>
      </c>
      <c r="G28" s="40">
        <f t="shared" si="1"/>
        <v>125000</v>
      </c>
    </row>
    <row r="29" spans="1:7" s="2" customFormat="1" ht="48" x14ac:dyDescent="0.2">
      <c r="A29" s="30">
        <v>22</v>
      </c>
      <c r="B29" s="36" t="s">
        <v>56</v>
      </c>
      <c r="C29" s="36" t="s">
        <v>57</v>
      </c>
      <c r="D29" s="37" t="s">
        <v>50</v>
      </c>
      <c r="E29" s="38">
        <v>10</v>
      </c>
      <c r="F29" s="41">
        <v>4500</v>
      </c>
      <c r="G29" s="40">
        <f t="shared" si="1"/>
        <v>45000</v>
      </c>
    </row>
    <row r="30" spans="1:7" s="2" customFormat="1" ht="24" x14ac:dyDescent="0.2">
      <c r="A30" s="30">
        <v>23</v>
      </c>
      <c r="B30" s="44" t="s">
        <v>58</v>
      </c>
      <c r="C30" s="44" t="s">
        <v>58</v>
      </c>
      <c r="D30" s="37" t="s">
        <v>59</v>
      </c>
      <c r="E30" s="37">
        <v>10</v>
      </c>
      <c r="F30" s="34">
        <v>28000</v>
      </c>
      <c r="G30" s="40">
        <f t="shared" si="1"/>
        <v>280000</v>
      </c>
    </row>
    <row r="31" spans="1:7" s="2" customFormat="1" ht="48" x14ac:dyDescent="0.2">
      <c r="A31" s="30">
        <v>24</v>
      </c>
      <c r="B31" s="36" t="s">
        <v>42</v>
      </c>
      <c r="C31" s="36" t="s">
        <v>43</v>
      </c>
      <c r="D31" s="37" t="s">
        <v>16</v>
      </c>
      <c r="E31" s="38">
        <v>10</v>
      </c>
      <c r="F31" s="39">
        <v>6500</v>
      </c>
      <c r="G31" s="40">
        <f t="shared" si="1"/>
        <v>65000</v>
      </c>
    </row>
    <row r="32" spans="1:7" s="31" customFormat="1" x14ac:dyDescent="0.2">
      <c r="A32" s="50" t="s">
        <v>60</v>
      </c>
      <c r="B32" s="51"/>
      <c r="C32" s="51"/>
      <c r="D32" s="51"/>
      <c r="E32" s="51"/>
      <c r="F32" s="52"/>
      <c r="G32" s="45">
        <f>G33</f>
        <v>1215000</v>
      </c>
    </row>
    <row r="33" spans="1:7" s="31" customFormat="1" ht="36" x14ac:dyDescent="0.2">
      <c r="A33" s="30">
        <v>25</v>
      </c>
      <c r="B33" s="36" t="s">
        <v>61</v>
      </c>
      <c r="C33" s="36" t="s">
        <v>62</v>
      </c>
      <c r="D33" s="37" t="s">
        <v>63</v>
      </c>
      <c r="E33" s="38">
        <f>85+15</f>
        <v>100</v>
      </c>
      <c r="F33" s="39">
        <v>12150</v>
      </c>
      <c r="G33" s="40">
        <f>E33*F33</f>
        <v>1215000</v>
      </c>
    </row>
    <row r="34" spans="1:7" s="4" customFormat="1" ht="13.5" customHeight="1" x14ac:dyDescent="0.2">
      <c r="A34" s="23"/>
      <c r="B34" s="14" t="s">
        <v>10</v>
      </c>
      <c r="C34" s="9"/>
      <c r="D34" s="3"/>
      <c r="E34" s="16"/>
      <c r="F34" s="20"/>
      <c r="G34" s="26">
        <f>G6+G16+G32</f>
        <v>3059440.83</v>
      </c>
    </row>
    <row r="35" spans="1:7" ht="9.75" customHeight="1" x14ac:dyDescent="0.2">
      <c r="A35" s="5"/>
      <c r="B35" s="15"/>
      <c r="C35" s="6"/>
      <c r="D35" s="7"/>
      <c r="E35" s="17"/>
      <c r="F35" s="21"/>
      <c r="G35" s="27"/>
    </row>
    <row r="36" spans="1:7" x14ac:dyDescent="0.2">
      <c r="A36" s="47" t="s">
        <v>8</v>
      </c>
      <c r="B36" s="47"/>
      <c r="C36" s="47"/>
      <c r="D36" s="47"/>
      <c r="E36" s="47"/>
      <c r="F36" s="47"/>
      <c r="G36" s="47"/>
    </row>
    <row r="37" spans="1:7" s="8" customFormat="1" ht="39.75" customHeight="1" x14ac:dyDescent="0.2">
      <c r="A37" s="46" t="s">
        <v>11</v>
      </c>
      <c r="B37" s="46"/>
      <c r="C37" s="46"/>
      <c r="D37" s="46"/>
      <c r="E37" s="46"/>
      <c r="F37" s="46"/>
      <c r="G37" s="46"/>
    </row>
    <row r="38" spans="1:7" x14ac:dyDescent="0.2">
      <c r="A38" s="28"/>
      <c r="B38" s="28"/>
      <c r="C38" s="28"/>
      <c r="D38" s="28"/>
      <c r="E38" s="28"/>
      <c r="F38" s="28"/>
      <c r="G38" s="28"/>
    </row>
  </sheetData>
  <mergeCells count="6">
    <mergeCell ref="A37:G37"/>
    <mergeCell ref="A36:G36"/>
    <mergeCell ref="A4:G4"/>
    <mergeCell ref="A16:F16"/>
    <mergeCell ref="A6:F6"/>
    <mergeCell ref="A32:F32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2024-07-22T07:12:24Z</cp:lastPrinted>
  <dcterms:created xsi:type="dcterms:W3CDTF">2019-03-11T10:08:28Z</dcterms:created>
  <dcterms:modified xsi:type="dcterms:W3CDTF">2024-07-22T07:28:46Z</dcterms:modified>
</cp:coreProperties>
</file>