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Users\1\Desktop\Обмен\ГЗ и ЮС\56 от 29.07.2024г\"/>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МИ'!$A$3:$I$44</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МИ'!$A$1:$G$45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5" i="1"/>
  <c r="G44" i="1" l="1"/>
</calcChain>
</file>

<file path=xl/sharedStrings.xml><?xml version="1.0" encoding="utf-8"?>
<sst xmlns="http://schemas.openxmlformats.org/spreadsheetml/2006/main" count="127" uniqueCount="89">
  <si>
    <t>Техническая спеицификация</t>
  </si>
  <si>
    <t>№ лота</t>
  </si>
  <si>
    <t>Техническая характеристика</t>
  </si>
  <si>
    <t>Медицинские изделия</t>
  </si>
  <si>
    <t xml:space="preserve">Наименование </t>
  </si>
  <si>
    <t>Иглодержатель прямой с твердосплавными напайками. Рабочая длина 330мм. Диаметр 5 мм, Механизм соединения с рукояткой - резьбовой. Многоразовый инструмент. Автоклавируемый</t>
  </si>
  <si>
    <t>Кабель для использования с двухсекционными нейтральными электродами пациента. Штекер для подключения к генератору Olympus ESG-400\410. Длина 3м.</t>
  </si>
  <si>
    <t>Нейтральный электрод</t>
  </si>
  <si>
    <t xml:space="preserve">Кабель, монополярный, длина 3.5м. </t>
  </si>
  <si>
    <t>Рукоятка, для трубки для аспирации/ирригации</t>
  </si>
  <si>
    <t>ВЧ-электрод, кнопка, 5мм х330мм</t>
  </si>
  <si>
    <t xml:space="preserve"> ВЧ-электрод. Крючок. Длинный с аспирационным каналом 5х400мм</t>
  </si>
  <si>
    <t>Оптика</t>
  </si>
  <si>
    <t>Телескоп. Рабочая длина 316,2 мм. Максимальная ширина вводимой части 10 мм. Угол зрения 30°. Автоклавируемый, наличие съемного окуляра для быстрого соединения с головкой камеры, лазерная сварка   защитной   линзы   на   дистальном   конце, оптическая система высокой разрешающей способности (HD).</t>
  </si>
  <si>
    <t>Прямые иглодержатели</t>
  </si>
  <si>
    <t>Рабочая часть, 5x250, по Johann, монополяр. Рабочая часть для инструмента торакоскопического . Монополярный. Длина рабочей части 250мм. Диаметр браншей 5.0мм. Форма браншей - щипцы окончатые, по Johann. Длина браншей 24мм. Атравматические     зубчики     по     краям     обеих браншей .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 Материал конструкции рабочей части. Многоразовый инструмент. Автоклавируемый.</t>
  </si>
  <si>
    <t xml:space="preserve">Биопсийные щипцы
</t>
  </si>
  <si>
    <t>Тубус , 5 x 250, монополяр. Тубус для инструмента торакоскопического . Монополярный. Длина рабочей части 250мм Диаметр рабочей части 5мм. Втулка  для вращения тубуса пальцем. Количество лепестков для вращения на втулке 5 Кнопка для фиксации соединения рабочей части и рукоятки, неразборная Цветовая кодировка монополярного инструмента Материал конструкции тубуса нержавеющая сталь. Материал изоляции тубуса полиэфирэфиркетон Многоразовый инструмент. Автоклавируемый.</t>
  </si>
  <si>
    <t>Тубус для инструмента лапароскопического. Биполярный. Длина рабочей части: 330 мм. Диаметр рабочей части 5 мм. Втулка  для вращения тубуса пальцем. Количество лепестков для вращения на втулке: 5. Кнопка для фиксации соединения рабочей части и рукоятки. Цветовая кодировка биполярного инструмента. Материал конструкции тубуса нержавеющая сталь. Материал изоляции тубуса полиэфирэфиркетон . Многоразовый инструмент. Автоклавируемый.</t>
  </si>
  <si>
    <t>Ручка для инструмента, рукоятка с отключаемой кремальерой. Ручка для инструмента торакоскопического/лапароскопического. Упор для четырех пальцев на неподвижной части рукоятки. Кольцевидный     упор     для     большого     пальца увеличенной площади. Кремальера    (трещотка)    с    возможностью    ее деактивации. Рычаг    открытия    кремальеры,    расположенный спереди от упора пальцев. Рычаг  деактивации  кремальеры,  расположенный сбоку от упора пальцев. Механизм соединения ручки с тубусом и рабочей частью в один шаг, с кликом. Размер  рукоятки  L,  для  кисти  большого  размера (размер 8 (M) и более). Материал конструкции ручки: полиэфирэфиркетон. Многоразовый инструмент. Автоклавируемый. Совместимы с электрохирургическими генераторами  OLYMPUS ESG-400 .</t>
  </si>
  <si>
    <t>Трубка для аспирации/иригации 5мм.</t>
  </si>
  <si>
    <t>Cистема корзины для инструментов. Контейнер для тубусов и рабочих вставок, максимальная длина инструментов составляет 330 мм. Материал выполнения нержавеющая сталь. Силиконовые держатели инструментов. Совместимость с ЭХВЧ установкой Olympus ESG-400\410.</t>
  </si>
  <si>
    <t>Нейтральный электрод пациента, двухсекционный, на самоклеющиеся основе гипоаллергенный. Нейтральный электрод для взрослых с массой тела &gt;15 кг. В упаковке  100 шт. Совместимость с ЭХВЧ установкой Olympus ESG-400\410.</t>
  </si>
  <si>
    <t>Cистема корзины для инструментов. Запасной  держатель,  силиконовый,  набор, 2шт, для корзины.</t>
  </si>
  <si>
    <t>ВЧ-кабель монополярный. Длина: 3,5 м. 1-контактный   штекер   к   ВЧ-разьему   генератора диаметр 8 мм. Разьем под  4мм штекер инструмента. Для электрохирургического использования в лапароскопической  и  эндоскопической  хирургии, а   также   при   проведении   открытых   операций вместе с совместимы активными принадлежностями и совместимы с электрохирургическими генераторами и совместимость с ЭХВЧ установкой OLYMPUS ESG-400\410.</t>
  </si>
  <si>
    <t>Рукоятка, с управлением функцией аспирации/ирригации. Для трубок    диаметром 3мм; 5мм; 10мм. Резьбовое соединение с трубками аспирации/ирригации. Соединение типа "елочка" для подключения к шлангам аспирации/ирригации. Разборный механизм переключения спирация/ирригация  для  чистки и обслуживания. Переключение режимов аспирация/ирригация производится путем перемещения большим  пальцем  руки рычажка на
верхней торцевой части рукоятки вниз/вверх.</t>
  </si>
  <si>
    <t>Аспирационная/промывочная    трубка.    Диаметр 5мм. Длина  не  менее   330  мм. Боковые  отверстия на   дистальном   конце. Резьбовое   соединение   с рукояткой    управления    аспирацией/ирригацией. Материал-нерж.сталь.</t>
  </si>
  <si>
    <t>ВЧ-  электрод  монополярный  :  типа  "кнопка". Диаметр  вводимой  части  5мм,  длина  вводимой части 330 мм. Штекер    для    монополярного подключения. Совместимы с электрохирургическими генераторами OLYMPUS ESG-400.</t>
  </si>
  <si>
    <t>ВЧ-электрод   монополярный: типа  "крюк". Наличие аспирационного канала для  удаления дыма. Диаметр вводимой части 5мм, длина вводимой части 330 мм. Наличие запорного крана. Штекер  для  монополярного  подключения.
Люер-лок соединение. Совместимы электрохирургическими генераторами OLYMPUS ESG-400 .</t>
  </si>
  <si>
    <t>Рабочая  часть  (рабочая  вставка). Иглодержатель изогнутый вправо, с твердосплавными напайками. Рабочая длина: 330 мм.Диаметр: 5 мм. Механизм соединения с рукояткой - резьбовой. Многоразовый инструмент . Автоклавируемый.</t>
  </si>
  <si>
    <t>Рабочая  часть для инструмента торакоскопического/лапароскопического. Монополярный. Длина рабочей части 430 мм. Диаметр браншей не более 5.0 мм. Форма браншей - щипцы окончатые, по CroceOlmi, закругленный кончик изогнут в плоскости вверх. Длина браншей  29 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</si>
  <si>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330 мм. Диаметр браншей не более 5.0 мм. Форма бранше - щипцы окончатые, по CroceOlmi, закругленный кончик изогнут в плоскости вверх. Длина браншей 29 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 и совместимы с электрохирургическими генераторами ESG-400.</t>
  </si>
  <si>
    <t>Рабочая часть для инструмента торакоскопического/лапароскопического. Монополярная. Длина рабочей части 330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t>
  </si>
  <si>
    <t>Рабочая часть, 5 x 250, по Johann, монополярный. Рабочая часть для инструмента торакоскопического. Длина рабочей части 250мм. Диаметр браншей 5.0мм.Форма браншей - щипцы окончатые, по Johann. Длина браншей 24мм. Атравматические     зубчики     по     краям     обеих браншей. Обе бранши подвижные (двухходовые). Механизм открытия браншей,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нержавеющая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</si>
  <si>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430 мм. Диаметр браншей не более 5.0 мм. Форма браншей - щипцы окончатые, по Johann. Длина браншей 24 мм. Атравматические     зубчики     по     краям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</si>
  <si>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Монополярный. Длина рабочей части 330 мм. Диаметр браншей не более 5.0 мм. Форма браншей - щипцы окончатые, по Johann. Длина браншей 24 мм. Атравматические     зубчики     по     краям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 Совместимы электрохирургическими генераторами OLYMPUS ESG-400.</t>
  </si>
  <si>
    <t xml:space="preserve">Тубус для инструмента лапароскопического. Монополярный. Длина рабочей части  330 мм. Диаметр рабочей части 5 мм. Втулка  для вращения тубуса пальцем. Количество лепестков для вращения на втулке:  5 . Кнопка для фиксации соединения рабочей части и рукоятки, неразборная. Цветовая кодировка монополярного инструмента. Материал конструкции тубуса нерж. сталь. Материал изоляции тубуса: полиэфирэфиркетон. Многоразовый инструмент. Автоклавируемый. </t>
  </si>
  <si>
    <t xml:space="preserve">Тубус для инструмента лапароскопического. Монополярный. Длина рабочей части  430 мм. Диаметр рабочей части 5 мм. Втулка  для вращения тубуса пальцем. Количество лепестков для вращения на втулке:  5 . Кнопка для фиксации соединения рабочей части и рукоятки, неразборная. Цветовая кодировка монополярного инструмента. Материал конструкции тубуса нерж. сталь. Материал изоляции тубуса нержавеющая сталь. Многоразовый инструмент. Автоклавируемый. </t>
  </si>
  <si>
    <t>Ручка для инструмента, монополярная. Ручка для инструмента торакоскопического/лапароскопического. Упор для четырех пальцев на неподвижной части рукоятки. Кольцевидный     упор     для     большого     пальца увеличенной площади. Монополярное    соединение,    расположенное    на верхней части рукоятки. Диаметр монополярного соединения 4мм. Механизм соединения ручки с тубусом и рабочей частью в один шаг, с кликом. Размер  рукоятки  L,  для  кисти  большого  размера (размер 8 (M) и более). Материал конструкции ручки: полиэфирэфиркетон. Многоразовый инструмент. Автоклавируемый.</t>
  </si>
  <si>
    <t xml:space="preserve">Рабочая часть, 5 x 250, по Johann, монополяр. Рабочая часть для инструмента торакоскопического. Монополярный. Длина рабочей части 250мм. Диаметр браншей 5.0мм.  Форма браншей - щипцы окончатые, по Johann. Длина браншей 24мм. Атравматические     зубчики     по     краям     обеих браншей . Обе бранши подвижные (двухходовые). Механизм открытия браншей, оптимальный для передачи усилия при закрытии браншей. Полное покрытие и электроизоляция тубусом всех частей рабочей части, кроме браншей . Материал    конструкции    рабочей    части нержавеющая сталь. Многоразовый инструмент. Автоклавируемый. </t>
  </si>
  <si>
    <t xml:space="preserve">Вставка для иглодержателей </t>
  </si>
  <si>
    <t>Ед.изм.</t>
  </si>
  <si>
    <t>Количество</t>
  </si>
  <si>
    <t>Цена</t>
  </si>
  <si>
    <t>Сумма</t>
  </si>
  <si>
    <t>упаковка</t>
  </si>
  <si>
    <t>штука</t>
  </si>
  <si>
    <t>Выделено на закуп:</t>
  </si>
  <si>
    <t>ВЧ-кабель. Биполярный. Длина 3.5м</t>
  </si>
  <si>
    <t>ВЧ-кабель биполярный. Длина: 3.5 m. Расстояние между штекерами вилки: 28.58мм. Диаметр штеккеров вилки: 4мм. Для электрохирургического    использования    в лапароскопической  и  эндоскопической  хирургии, а   также   при   проведении   открытых   операций вместе с Совместимы активными принадлежностями и совместимы с электрохирургическими генераторами OLYMPUS ESG-400.</t>
  </si>
  <si>
    <t>Электрод. Лопатка с аспирационным каналом 5х33.мм</t>
  </si>
  <si>
    <t>ВЧ-электрод   монополярный: типа "ложка". Наличие аспирационного канала для удаления дыма. Диаметр  вводимой части 5мм, длина вводимой части 330 мм. Наличие запорного крана. Штекер для монополярного подключения.  Люер- лок соединение. Совместимы электрохирургическими генераторами OLYMPUS ESG-400 .</t>
  </si>
  <si>
    <t>Рукоятка иглодержателя с тубусом Рукоятка линейная с трещоткой. Протовоскользящий материал рукоятки. Механизм соединения с рабочей вставкой - резьбовой.  Многоразовый инструмент. Автоклавируемый.</t>
  </si>
  <si>
    <t>Запасной  коврик,  узелковый,  силиконовый,  для  корзины  для  инструментов совместимость с ЭХВЧ установкой система корзины для инструментов OLYMPUS  ESG-400\410</t>
  </si>
  <si>
    <t>Рабочая часть для инструмента торакоскопического/лапароскопического.  Монополярный. Длина рабочей части 330 мм. Диаметр браншей 5.0 мм. Форма  браншей   -  ножницы    изогнутые    по плоскости, по Metzenbaum. Длина браншей 19 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Совместимы электрохирургическими генераторами OLYMPUS ESG-400.</t>
  </si>
  <si>
    <t>Рабочая часть, 5x250, ножницы по Metzenbaum, монополярный. Рабочая часть для инструмента торакоскопического. Длина рабочей части 250мм. Диаметр браншей 5.0мм. Форма браншей - ножницы    изогнутые    по плоскости, по Metzenbaum. Длина браншей 19мм.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Совместимы электрохирургическими генераторами OLYMPUS ESG-400.</t>
  </si>
  <si>
    <t>Рабочая часть для инструмента торакоскопического/лапароскопического. Монополярная. Длина рабочей части 330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нержавеющая сталь. Многоразовый инструмент. Автоклавируемый.</t>
  </si>
  <si>
    <t>Биопсийные  щипцы канал 2,0 мм, длина 1150 мм.  Одноразовые биопсийные щипцы с браншами типа «Аллигатор». Наличие отверстия в браншах для захвата увеличенного количества материала, конструкция овальных чашечек из нержавеющей стали с механизмом точного закрытия браншей для четкого среза и снижения травматизации тканей. Наличие механизма «Качающиеся бранши» для прицельной биопсии. Цветовое обозначение вводимой части для легкой идентификации инструмента. Наличие ребристой поверхности для более легкого введения инструмента в канал эндоскопа. Наличие интегрированной ручки. Наличие 20 штук в упаковке.</t>
  </si>
  <si>
    <t>Рабочая  часть, 5  x  250,  по CroceOlmi,  монополярный. Рабочая часть  для инструмента торакоскопического. Длина рабочей части  250мм. Диаметр браншей  5.0мм. Форма браншей -щипцы окончатые, по CroceOlmi,  закругленный кончик изогнут в плоскости вверх. Длина браншей 29мм. Атравматические зубчики по внутренней поверхности обеих браншей. Одна бранша подвижная (одноходовые). Механизм открытия браншей однорычажный, оптимальный  для  передачи  усилия  при  закрытии бранши одноходового инструмента. Материал конструкции рабочей части нерж. сталь Многоразовый инструмент. Автоклавируемый.</t>
  </si>
  <si>
    <t>Рабочая часть для инструмента торакоскопического/лапароскопического.
Монополярная. Длина рабочей части 430 мм. Диаметр браншей 5.0 мм.
Форма браншей - щипцы окончатые, по Johann. Длина браншей 24 мм.
Атравматические     зубчики     по     краям     обеих браншей.
Обе бранши подвижные (двухходовые). Механизм открытия браншей CAM, оптимальный для передачи усилия при закрытии браншей. Полное покрытие и электроизоляция тубусом всех частей рабочей части, кроме браншей. Материал    конструкции    рабочей    части    нерж. сталь.
Многоразовый инструмент. Автоклавируемый. Совместимы с электрохирургическими генераторами ESG-400.</t>
  </si>
  <si>
    <t>Рабочая  часть для инструмента торакоскопического/лапароскопического. Биполярный. Длина рабочей части : 330 мм. Диаметр браншей 5.0 мм. Форма браншей - щипцы диссектор, по Maryland, изогнутые по плоскости.
Длина браншей : 15 мм. Атравматические зубчики по внутренней поверхности обеих браншей. Обе бранши подвижные (двухходовые). Механизм  открытия   браншей, оптимальный для передачи усилия при раскрытии браншей. Электроизоляционная вставка между браншами из невоспламеняемого материала (фторопласт). Изоляция штока рабочей  части из пластика повышенной прочности и износостойкости. Материал конструкции  рабочей части нержавеющая сталь. Многоразовый инструмент. Автоклавируемый. Совместимы с электрохирургическими генераторами OLYMPUS ESG-400 .</t>
  </si>
  <si>
    <t>Cистема корзины для инструментов, контейнер для тубусов и рабочих вставок</t>
  </si>
  <si>
    <t>Cистема корзины для инструментов, запасной  держатель</t>
  </si>
  <si>
    <t>Cистема корзины для инструментов, запасной  коврик</t>
  </si>
  <si>
    <t>Кабель соединительный, длина 3м.</t>
  </si>
  <si>
    <t>Ножницы по Metzenbaum комплекты, длина рабочей части 330 мм</t>
  </si>
  <si>
    <t>Рабочая  часть,  5  x  250,  ножницы  по Metzenbaum, монополярный. Рабочая часть для инструмента торакоскопического. Длина рабочей части 450мм. Диаметр браншей 5.0мм. Форма браншей-ножницы  изогнутые по плоскости, по Metzenbaum Длина браншей 19мм. Форма режущей части обеих браншей гладкая. Обе бранши подвижные (двухходовые). Механизм открытия браншей CAM, оптимальный для передачи усилия при закрытии браншей. Совместимы электрохирургическими генераторами OLYMPUS ESG-400.</t>
  </si>
  <si>
    <t>Ножницы по Metzenbaum комплекты, длина рабочей части 450мм</t>
  </si>
  <si>
    <t>Ножницы по Metzenbaum комплекты, длина рабочей части 250мм</t>
  </si>
  <si>
    <t>Шипцы комплекты, длина рабочей части 430 мм, длина браншей  29 мм</t>
  </si>
  <si>
    <t>Шипцы комплекты, длина рабочей части 330 мм, длина браншей  29 мм</t>
  </si>
  <si>
    <t>Шипцы комплекты, длина рабочей части  250мм, длина браншей  29 мм</t>
  </si>
  <si>
    <t>Шипцы комплект, длина рабочей части 430 мм, длина браншей  24 мм</t>
  </si>
  <si>
    <t>Шипцы комплект, длина рабочей части 330 мм, длина браншей  24 мм</t>
  </si>
  <si>
    <t>Шипцы комплект, длина рабочей части 250 мм, длина браншей  24 мм</t>
  </si>
  <si>
    <t xml:space="preserve">Шипцы  одноходовые комплект, длина рабочей части 430 мм, длина браншей  24 мм </t>
  </si>
  <si>
    <t xml:space="preserve">Шипцы одноходовые комплект, длина рабочей части 330 мм, длина браншей  24 мм </t>
  </si>
  <si>
    <t xml:space="preserve">Шипцы одноходовые комплект, длина рабочей части 250 мм, длина браншей  24 мм </t>
  </si>
  <si>
    <t xml:space="preserve">Шипцы биполярные, длина рабочей части 330 мм, длина браншей  24 мм </t>
  </si>
  <si>
    <t xml:space="preserve">Шипцы биполярные, длина рабочей части 330 мм, длина браншей  15 мм </t>
  </si>
  <si>
    <t>Ручка для инструмента, рукоятка с отключаемой кремальерой</t>
  </si>
  <si>
    <t>Ручка для инструмента, монополярная</t>
  </si>
  <si>
    <t>Тубус, длина рабочей части: 330 мм, биполярный</t>
  </si>
  <si>
    <t>Тубус, длина рабочей части  330 мм, монополярный</t>
  </si>
  <si>
    <t>Тубус, длина рабочей части  430 мм, монополярный</t>
  </si>
  <si>
    <t>Тубус, длина рабочей части  250 мм, монополярный</t>
  </si>
  <si>
    <t>Рабочая часть, монополярная</t>
  </si>
  <si>
    <r>
      <rPr>
        <sz val="12"/>
        <rFont val="Times New Roman"/>
        <family val="1"/>
        <charset val="204"/>
      </rPr>
      <t>Ручка для инструмента, биполярная</t>
    </r>
    <r>
      <rPr>
        <sz val="12"/>
        <color rgb="FFFF0000"/>
        <rFont val="Times New Roman"/>
        <family val="1"/>
        <charset val="204"/>
      </rPr>
      <t xml:space="preserve">
</t>
    </r>
  </si>
  <si>
    <r>
      <t>Ручка для инструмента, биполярная.Ручка для инструмента торакоскопического/лапароскопического.Упор для четырех пальцев на неподвижной части рукоятки.Кольцевидный упор для большого пальца увеличенной площади.Биполярное соединение, расположенное на верхней части рукоятки.Коаксиальное расположение контактов биполярного соединения.Механизм соединения ручки с тубусом и рабочей частью в один шаг, с кликом.Размер рукоятки L, для кисти большого размера (размер 8 (M) и более).Материал конструкции ручки PEEK. Совместимы с электрохирургическими генераторами  OLYMPUS ESG-400. Многоразовый инструмент. Автоклавируемый.</t>
    </r>
    <r>
      <rPr>
        <sz val="12"/>
        <color rgb="FFFF0000"/>
        <rFont val="Times New Roman"/>
        <family val="1"/>
        <charset val="204"/>
      </rPr>
      <t xml:space="preserve">
</t>
    </r>
    <r>
      <rPr>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</si>
</sst>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2"/>
      <color rgb="FFFF0000"/>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2">
    <xf numFmtId="0" fontId="0" fillId="0" borderId="0"/>
    <xf numFmtId="0" fontId="3" fillId="0" borderId="0"/>
    <xf numFmtId="0" fontId="2" fillId="0" borderId="0"/>
    <xf numFmtId="0" fontId="4" fillId="0" borderId="0" applyNumberFormat="0" applyFill="0" applyBorder="0" applyAlignment="0" applyProtection="0"/>
    <xf numFmtId="0" fontId="5" fillId="0" borderId="0"/>
    <xf numFmtId="0" fontId="3" fillId="0" borderId="0"/>
    <xf numFmtId="0" fontId="5" fillId="0" borderId="0"/>
    <xf numFmtId="0" fontId="3" fillId="0" borderId="0"/>
    <xf numFmtId="0" fontId="2" fillId="0" borderId="0"/>
    <xf numFmtId="0" fontId="2" fillId="0" borderId="0"/>
    <xf numFmtId="0" fontId="2" fillId="0" borderId="0"/>
    <xf numFmtId="0" fontId="2" fillId="0" borderId="0"/>
    <xf numFmtId="165" fontId="2" fillId="0" borderId="0"/>
    <xf numFmtId="165" fontId="2" fillId="0" borderId="0"/>
    <xf numFmtId="0" fontId="6" fillId="0" borderId="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1" fillId="0" borderId="0"/>
    <xf numFmtId="43" fontId="3" fillId="0" borderId="0" applyFont="0" applyFill="0" applyBorder="0" applyAlignment="0" applyProtection="0"/>
  </cellStyleXfs>
  <cellXfs count="41">
    <xf numFmtId="0" fontId="0" fillId="0" borderId="0" xfId="0"/>
    <xf numFmtId="0" fontId="7" fillId="0" borderId="0" xfId="0" applyFont="1"/>
    <xf numFmtId="0" fontId="8" fillId="0" borderId="0" xfId="0" applyFont="1" applyAlignment="1">
      <alignment vertical="center"/>
    </xf>
    <xf numFmtId="0" fontId="9" fillId="0" borderId="0" xfId="0" applyFont="1"/>
    <xf numFmtId="0" fontId="9" fillId="0" borderId="0" xfId="0" applyFont="1" applyAlignment="1">
      <alignment vertical="center"/>
    </xf>
    <xf numFmtId="0" fontId="8" fillId="0" borderId="0" xfId="0" applyFont="1"/>
    <xf numFmtId="0" fontId="9" fillId="0" borderId="0" xfId="0" applyFont="1" applyAlignment="1">
      <alignment horizontal="center" vertical="center"/>
    </xf>
    <xf numFmtId="0" fontId="7" fillId="0" borderId="0" xfId="0" applyFont="1" applyAlignment="1">
      <alignment horizontal="left"/>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1" xfId="0" applyFont="1" applyBorder="1" applyAlignment="1">
      <alignment horizontal="left" vertical="top"/>
    </xf>
    <xf numFmtId="0" fontId="10" fillId="0" borderId="0" xfId="0" applyFont="1" applyAlignment="1">
      <alignment vertical="center"/>
    </xf>
    <xf numFmtId="0" fontId="9" fillId="0" borderId="2"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vertical="top"/>
    </xf>
    <xf numFmtId="0" fontId="9" fillId="0" borderId="1" xfId="0" applyFont="1" applyFill="1" applyBorder="1" applyAlignment="1">
      <alignment horizontal="center" vertical="center"/>
    </xf>
    <xf numFmtId="3" fontId="9" fillId="0" borderId="1" xfId="21" applyNumberFormat="1" applyFont="1" applyFill="1" applyBorder="1" applyAlignment="1">
      <alignment horizontal="center" vertical="center" wrapText="1"/>
    </xf>
    <xf numFmtId="43" fontId="9" fillId="0" borderId="1" xfId="21" applyFont="1" applyFill="1" applyBorder="1" applyAlignment="1">
      <alignment horizontal="right" vertical="center" wrapText="1"/>
    </xf>
    <xf numFmtId="0" fontId="8" fillId="0" borderId="1" xfId="0" applyFont="1" applyFill="1" applyBorder="1" applyAlignment="1">
      <alignment horizontal="center" vertical="top"/>
    </xf>
    <xf numFmtId="4" fontId="8" fillId="0" borderId="1" xfId="21" applyNumberFormat="1" applyFont="1" applyFill="1" applyBorder="1" applyAlignment="1">
      <alignment horizontal="right" vertical="top"/>
    </xf>
    <xf numFmtId="43" fontId="8" fillId="0" borderId="1" xfId="21" applyFont="1" applyFill="1" applyBorder="1" applyAlignment="1">
      <alignment horizontal="right" vertical="top"/>
    </xf>
    <xf numFmtId="0" fontId="9" fillId="0" borderId="0" xfId="0" applyFont="1" applyFill="1" applyBorder="1" applyAlignment="1">
      <alignment horizontal="center" vertical="center" wrapText="1"/>
    </xf>
    <xf numFmtId="0" fontId="9" fillId="0" borderId="0" xfId="0" applyFont="1" applyFill="1" applyBorder="1" applyAlignment="1">
      <alignment horizontal="center"/>
    </xf>
    <xf numFmtId="43" fontId="9" fillId="0" borderId="0" xfId="21" applyFont="1" applyFill="1" applyBorder="1" applyAlignment="1">
      <alignment horizontal="center"/>
    </xf>
    <xf numFmtId="0" fontId="9" fillId="0" borderId="0" xfId="0" applyFont="1" applyFill="1" applyBorder="1" applyAlignment="1">
      <alignment horizontal="right"/>
    </xf>
    <xf numFmtId="43" fontId="7" fillId="0" borderId="0" xfId="21" applyFont="1"/>
    <xf numFmtId="0" fontId="7" fillId="0" borderId="0" xfId="0" applyFont="1" applyAlignment="1">
      <alignment horizontal="right"/>
    </xf>
    <xf numFmtId="43" fontId="7" fillId="0" borderId="0" xfId="21" applyFont="1" applyAlignment="1">
      <alignment horizontal="left"/>
    </xf>
    <xf numFmtId="0" fontId="8" fillId="0" borderId="1" xfId="0" applyFont="1" applyBorder="1" applyAlignment="1">
      <alignment horizontal="left" vertical="center"/>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left" vertical="center" wrapText="1"/>
    </xf>
    <xf numFmtId="0" fontId="9" fillId="0" borderId="0" xfId="0" applyFont="1" applyAlignment="1">
      <alignment horizontal="left" vertical="center"/>
    </xf>
    <xf numFmtId="0" fontId="8" fillId="0" borderId="1" xfId="20" applyFont="1" applyBorder="1" applyAlignment="1">
      <alignment horizontal="center" vertical="center"/>
    </xf>
    <xf numFmtId="0" fontId="8" fillId="0" borderId="1" xfId="0" applyFont="1" applyFill="1" applyBorder="1" applyAlignment="1">
      <alignment horizontal="center" vertical="center" wrapText="1"/>
    </xf>
    <xf numFmtId="43" fontId="8" fillId="0" borderId="1" xfId="2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22">
    <cellStyle name="Гиперссылка 2" xfId="3"/>
    <cellStyle name="Обычный" xfId="0" builtinId="0"/>
    <cellStyle name="Обычный 10 25" xfId="4"/>
    <cellStyle name="Обычный 2" xfId="5"/>
    <cellStyle name="Обычный 2 2" xfId="1"/>
    <cellStyle name="Обычный 2 2 2" xfId="6"/>
    <cellStyle name="Обычный 2 3" xfId="7"/>
    <cellStyle name="Обычный 2 4" xfId="8"/>
    <cellStyle name="Обычный 3" xfId="2"/>
    <cellStyle name="Обычный 3 2" xfId="9"/>
    <cellStyle name="Обычный 4" xfId="10"/>
    <cellStyle name="Обычный 5" xfId="20"/>
    <cellStyle name="Обычный 6" xfId="11"/>
    <cellStyle name="Обычный 6 2" xfId="12"/>
    <cellStyle name="Обычный 7" xfId="13"/>
    <cellStyle name="Обычный 8 6" xfId="14"/>
    <cellStyle name="Финансовый" xfId="21" builtinId="3"/>
    <cellStyle name="Финансовый 2" xfId="15"/>
    <cellStyle name="Финансовый 3" xfId="16"/>
    <cellStyle name="Финансовый 4" xfId="17"/>
    <cellStyle name="Финансовый 5" xfId="18"/>
    <cellStyle name="Финансовый 6"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59"/>
  <sheetViews>
    <sheetView tabSelected="1" view="pageBreakPreview" zoomScaleNormal="100" zoomScaleSheetLayoutView="100" workbookViewId="0">
      <selection activeCell="F43" sqref="F43"/>
    </sheetView>
  </sheetViews>
  <sheetFormatPr defaultColWidth="8.7109375" defaultRowHeight="15.75" x14ac:dyDescent="0.25"/>
  <cols>
    <col min="1" max="1" width="8.5703125" style="6" bestFit="1" customWidth="1"/>
    <col min="2" max="2" width="33.42578125" style="33" customWidth="1"/>
    <col min="3" max="3" width="75.5703125" style="13" customWidth="1"/>
    <col min="4" max="4" width="12.85546875" style="21" customWidth="1"/>
    <col min="5" max="5" width="14.7109375" style="22" customWidth="1"/>
    <col min="6" max="6" width="15.7109375" style="23" customWidth="1"/>
    <col min="7" max="7" width="21.85546875" style="24" customWidth="1"/>
    <col min="8" max="8" width="11.85546875" style="3" customWidth="1"/>
    <col min="9" max="9" width="7.28515625" style="3" hidden="1" customWidth="1"/>
    <col min="10" max="16384" width="8.7109375" style="3"/>
  </cols>
  <sheetData>
    <row r="1" spans="1:8" x14ac:dyDescent="0.25">
      <c r="A1" s="38" t="s">
        <v>0</v>
      </c>
      <c r="B1" s="38"/>
      <c r="C1" s="38"/>
      <c r="D1" s="38"/>
      <c r="E1" s="38"/>
      <c r="F1" s="38"/>
      <c r="G1" s="38"/>
      <c r="H1" s="2"/>
    </row>
    <row r="2" spans="1:8" x14ac:dyDescent="0.25">
      <c r="A2" s="39" t="s">
        <v>1</v>
      </c>
      <c r="B2" s="40" t="s">
        <v>4</v>
      </c>
      <c r="C2" s="39" t="s">
        <v>2</v>
      </c>
      <c r="D2" s="35" t="s">
        <v>41</v>
      </c>
      <c r="E2" s="35" t="s">
        <v>42</v>
      </c>
      <c r="F2" s="36" t="s">
        <v>43</v>
      </c>
      <c r="G2" s="37" t="s">
        <v>44</v>
      </c>
    </row>
    <row r="3" spans="1:8" s="4" customFormat="1" x14ac:dyDescent="0.25">
      <c r="A3" s="39"/>
      <c r="B3" s="40"/>
      <c r="C3" s="39"/>
      <c r="D3" s="35"/>
      <c r="E3" s="35"/>
      <c r="F3" s="36"/>
      <c r="G3" s="37"/>
    </row>
    <row r="4" spans="1:8" s="4" customFormat="1" x14ac:dyDescent="0.25">
      <c r="A4" s="34" t="s">
        <v>3</v>
      </c>
      <c r="B4" s="34"/>
      <c r="C4" s="34"/>
      <c r="D4" s="34"/>
      <c r="E4" s="34"/>
      <c r="F4" s="34"/>
      <c r="G4" s="34"/>
    </row>
    <row r="5" spans="1:8" s="4" customFormat="1" ht="63" x14ac:dyDescent="0.25">
      <c r="A5" s="8">
        <v>1</v>
      </c>
      <c r="B5" s="30" t="s">
        <v>7</v>
      </c>
      <c r="C5" s="9" t="s">
        <v>22</v>
      </c>
      <c r="D5" s="15" t="s">
        <v>45</v>
      </c>
      <c r="E5" s="16">
        <v>6</v>
      </c>
      <c r="F5" s="17">
        <v>160344</v>
      </c>
      <c r="G5" s="17">
        <f>E5*F5</f>
        <v>962064</v>
      </c>
    </row>
    <row r="6" spans="1:8" s="4" customFormat="1" ht="47.25" x14ac:dyDescent="0.25">
      <c r="A6" s="8">
        <v>2</v>
      </c>
      <c r="B6" s="30" t="s">
        <v>64</v>
      </c>
      <c r="C6" s="9" t="s">
        <v>6</v>
      </c>
      <c r="D6" s="15" t="s">
        <v>46</v>
      </c>
      <c r="E6" s="16">
        <v>10</v>
      </c>
      <c r="F6" s="17">
        <v>146356</v>
      </c>
      <c r="G6" s="17">
        <f t="shared" ref="G6:G43" si="0">E6*F6</f>
        <v>1463560</v>
      </c>
    </row>
    <row r="7" spans="1:8" s="4" customFormat="1" ht="63.75" customHeight="1" x14ac:dyDescent="0.25">
      <c r="A7" s="8">
        <v>3</v>
      </c>
      <c r="B7" s="30" t="s">
        <v>61</v>
      </c>
      <c r="C7" s="9" t="s">
        <v>21</v>
      </c>
      <c r="D7" s="15" t="s">
        <v>46</v>
      </c>
      <c r="E7" s="16">
        <v>4</v>
      </c>
      <c r="F7" s="17">
        <v>1396818</v>
      </c>
      <c r="G7" s="17">
        <f t="shared" si="0"/>
        <v>5587272</v>
      </c>
    </row>
    <row r="8" spans="1:8" s="4" customFormat="1" ht="47.25" x14ac:dyDescent="0.25">
      <c r="A8" s="12">
        <v>4</v>
      </c>
      <c r="B8" s="31" t="s">
        <v>62</v>
      </c>
      <c r="C8" s="9" t="s">
        <v>23</v>
      </c>
      <c r="D8" s="15" t="s">
        <v>46</v>
      </c>
      <c r="E8" s="16">
        <v>4</v>
      </c>
      <c r="F8" s="17">
        <v>146208</v>
      </c>
      <c r="G8" s="17">
        <f t="shared" si="0"/>
        <v>584832</v>
      </c>
    </row>
    <row r="9" spans="1:8" s="4" customFormat="1" ht="47.25" x14ac:dyDescent="0.25">
      <c r="A9" s="8">
        <v>5</v>
      </c>
      <c r="B9" s="30" t="s">
        <v>63</v>
      </c>
      <c r="C9" s="9" t="s">
        <v>53</v>
      </c>
      <c r="D9" s="15" t="s">
        <v>46</v>
      </c>
      <c r="E9" s="16">
        <v>4</v>
      </c>
      <c r="F9" s="17">
        <v>292410</v>
      </c>
      <c r="G9" s="17">
        <f t="shared" si="0"/>
        <v>1169640</v>
      </c>
    </row>
    <row r="10" spans="1:8" s="4" customFormat="1" ht="109.5" customHeight="1" x14ac:dyDescent="0.25">
      <c r="A10" s="12">
        <v>6</v>
      </c>
      <c r="B10" s="30" t="s">
        <v>8</v>
      </c>
      <c r="C10" s="9" t="s">
        <v>24</v>
      </c>
      <c r="D10" s="15" t="s">
        <v>46</v>
      </c>
      <c r="E10" s="16">
        <v>2</v>
      </c>
      <c r="F10" s="17">
        <v>60726</v>
      </c>
      <c r="G10" s="17">
        <f t="shared" si="0"/>
        <v>121452</v>
      </c>
    </row>
    <row r="11" spans="1:8" s="4" customFormat="1" ht="112.5" customHeight="1" x14ac:dyDescent="0.25">
      <c r="A11" s="8">
        <v>7</v>
      </c>
      <c r="B11" s="31" t="s">
        <v>9</v>
      </c>
      <c r="C11" s="9" t="s">
        <v>25</v>
      </c>
      <c r="D11" s="15" t="s">
        <v>46</v>
      </c>
      <c r="E11" s="16">
        <v>8</v>
      </c>
      <c r="F11" s="17">
        <v>271518</v>
      </c>
      <c r="G11" s="17">
        <f t="shared" si="0"/>
        <v>2172144</v>
      </c>
    </row>
    <row r="12" spans="1:8" s="4" customFormat="1" ht="48.75" customHeight="1" x14ac:dyDescent="0.25">
      <c r="A12" s="12">
        <v>8</v>
      </c>
      <c r="B12" s="30" t="s">
        <v>20</v>
      </c>
      <c r="C12" s="9" t="s">
        <v>26</v>
      </c>
      <c r="D12" s="15" t="s">
        <v>46</v>
      </c>
      <c r="E12" s="16">
        <v>8</v>
      </c>
      <c r="F12" s="17">
        <v>50622</v>
      </c>
      <c r="G12" s="17">
        <f t="shared" si="0"/>
        <v>404976</v>
      </c>
    </row>
    <row r="13" spans="1:8" s="4" customFormat="1" ht="94.5" customHeight="1" x14ac:dyDescent="0.25">
      <c r="A13" s="8">
        <v>9</v>
      </c>
      <c r="B13" s="31" t="s">
        <v>48</v>
      </c>
      <c r="C13" s="9" t="s">
        <v>49</v>
      </c>
      <c r="D13" s="15" t="s">
        <v>46</v>
      </c>
      <c r="E13" s="16">
        <v>2</v>
      </c>
      <c r="F13" s="17">
        <v>124830</v>
      </c>
      <c r="G13" s="17">
        <f t="shared" si="0"/>
        <v>249660</v>
      </c>
    </row>
    <row r="14" spans="1:8" s="4" customFormat="1" ht="63.75" customHeight="1" x14ac:dyDescent="0.25">
      <c r="A14" s="12">
        <v>10</v>
      </c>
      <c r="B14" s="30" t="s">
        <v>10</v>
      </c>
      <c r="C14" s="9" t="s">
        <v>27</v>
      </c>
      <c r="D14" s="15" t="s">
        <v>46</v>
      </c>
      <c r="E14" s="16">
        <v>4</v>
      </c>
      <c r="F14" s="17">
        <v>198882</v>
      </c>
      <c r="G14" s="17">
        <f t="shared" si="0"/>
        <v>795528</v>
      </c>
    </row>
    <row r="15" spans="1:8" s="4" customFormat="1" ht="77.25" customHeight="1" x14ac:dyDescent="0.25">
      <c r="A15" s="8">
        <v>11</v>
      </c>
      <c r="B15" s="31" t="s">
        <v>11</v>
      </c>
      <c r="C15" s="9" t="s">
        <v>28</v>
      </c>
      <c r="D15" s="15" t="s">
        <v>46</v>
      </c>
      <c r="E15" s="16">
        <v>4</v>
      </c>
      <c r="F15" s="17">
        <v>279372</v>
      </c>
      <c r="G15" s="17">
        <f t="shared" si="0"/>
        <v>1117488</v>
      </c>
    </row>
    <row r="16" spans="1:8" s="4" customFormat="1" ht="79.5" customHeight="1" x14ac:dyDescent="0.25">
      <c r="A16" s="12">
        <v>12</v>
      </c>
      <c r="B16" s="30" t="s">
        <v>50</v>
      </c>
      <c r="C16" s="9" t="s">
        <v>51</v>
      </c>
      <c r="D16" s="15" t="s">
        <v>46</v>
      </c>
      <c r="E16" s="16">
        <v>4</v>
      </c>
      <c r="F16" s="17">
        <v>279372</v>
      </c>
      <c r="G16" s="17">
        <f t="shared" si="0"/>
        <v>1117488</v>
      </c>
    </row>
    <row r="17" spans="1:7" s="4" customFormat="1" ht="143.25" customHeight="1" x14ac:dyDescent="0.25">
      <c r="A17" s="8">
        <v>13</v>
      </c>
      <c r="B17" s="31" t="s">
        <v>65</v>
      </c>
      <c r="C17" s="9" t="s">
        <v>54</v>
      </c>
      <c r="D17" s="15" t="s">
        <v>46</v>
      </c>
      <c r="E17" s="16">
        <v>4</v>
      </c>
      <c r="F17" s="17">
        <v>311766</v>
      </c>
      <c r="G17" s="17">
        <f t="shared" si="0"/>
        <v>1247064</v>
      </c>
    </row>
    <row r="18" spans="1:7" s="4" customFormat="1" ht="126" customHeight="1" x14ac:dyDescent="0.25">
      <c r="A18" s="12">
        <v>14</v>
      </c>
      <c r="B18" s="30" t="s">
        <v>67</v>
      </c>
      <c r="C18" s="9" t="s">
        <v>66</v>
      </c>
      <c r="D18" s="15" t="s">
        <v>46</v>
      </c>
      <c r="E18" s="16">
        <v>4</v>
      </c>
      <c r="F18" s="17">
        <v>311766</v>
      </c>
      <c r="G18" s="17">
        <f t="shared" si="0"/>
        <v>1247064</v>
      </c>
    </row>
    <row r="19" spans="1:7" s="4" customFormat="1" ht="126.75" customHeight="1" x14ac:dyDescent="0.25">
      <c r="A19" s="8">
        <v>15</v>
      </c>
      <c r="B19" s="31" t="s">
        <v>68</v>
      </c>
      <c r="C19" s="9" t="s">
        <v>55</v>
      </c>
      <c r="D19" s="15" t="s">
        <v>46</v>
      </c>
      <c r="E19" s="16">
        <v>4</v>
      </c>
      <c r="F19" s="17">
        <v>311766</v>
      </c>
      <c r="G19" s="17">
        <f t="shared" si="0"/>
        <v>1247064</v>
      </c>
    </row>
    <row r="20" spans="1:7" s="4" customFormat="1" ht="79.5" customHeight="1" x14ac:dyDescent="0.25">
      <c r="A20" s="12">
        <v>16</v>
      </c>
      <c r="B20" s="30" t="s">
        <v>12</v>
      </c>
      <c r="C20" s="9" t="s">
        <v>13</v>
      </c>
      <c r="D20" s="15" t="s">
        <v>46</v>
      </c>
      <c r="E20" s="16">
        <v>1</v>
      </c>
      <c r="F20" s="17">
        <v>2573805</v>
      </c>
      <c r="G20" s="17">
        <f t="shared" si="0"/>
        <v>2573805</v>
      </c>
    </row>
    <row r="21" spans="1:7" s="4" customFormat="1" ht="66" customHeight="1" x14ac:dyDescent="0.25">
      <c r="A21" s="8">
        <v>17</v>
      </c>
      <c r="B21" s="31" t="s">
        <v>14</v>
      </c>
      <c r="C21" s="9" t="s">
        <v>29</v>
      </c>
      <c r="D21" s="15" t="s">
        <v>46</v>
      </c>
      <c r="E21" s="16">
        <v>4</v>
      </c>
      <c r="F21" s="17">
        <v>371033</v>
      </c>
      <c r="G21" s="17">
        <f t="shared" si="0"/>
        <v>1484132</v>
      </c>
    </row>
    <row r="22" spans="1:7" s="4" customFormat="1" ht="143.25" customHeight="1" x14ac:dyDescent="0.25">
      <c r="A22" s="12">
        <v>18</v>
      </c>
      <c r="B22" s="30" t="s">
        <v>69</v>
      </c>
      <c r="C22" s="9" t="s">
        <v>30</v>
      </c>
      <c r="D22" s="15" t="s">
        <v>46</v>
      </c>
      <c r="E22" s="16">
        <v>4</v>
      </c>
      <c r="F22" s="17">
        <v>318648</v>
      </c>
      <c r="G22" s="17">
        <f t="shared" si="0"/>
        <v>1274592</v>
      </c>
    </row>
    <row r="23" spans="1:7" s="4" customFormat="1" ht="157.5" customHeight="1" x14ac:dyDescent="0.25">
      <c r="A23" s="8">
        <v>19</v>
      </c>
      <c r="B23" s="31" t="s">
        <v>70</v>
      </c>
      <c r="C23" s="9" t="s">
        <v>31</v>
      </c>
      <c r="D23" s="15" t="s">
        <v>46</v>
      </c>
      <c r="E23" s="16">
        <v>4</v>
      </c>
      <c r="F23" s="17">
        <v>318648</v>
      </c>
      <c r="G23" s="17">
        <f t="shared" si="0"/>
        <v>1274592</v>
      </c>
    </row>
    <row r="24" spans="1:7" s="4" customFormat="1" ht="142.5" customHeight="1" x14ac:dyDescent="0.25">
      <c r="A24" s="12">
        <v>20</v>
      </c>
      <c r="B24" s="30" t="s">
        <v>71</v>
      </c>
      <c r="C24" s="9" t="s">
        <v>58</v>
      </c>
      <c r="D24" s="15" t="s">
        <v>46</v>
      </c>
      <c r="E24" s="16">
        <v>4</v>
      </c>
      <c r="F24" s="17">
        <v>318648</v>
      </c>
      <c r="G24" s="17">
        <f t="shared" si="0"/>
        <v>1274592</v>
      </c>
    </row>
    <row r="25" spans="1:7" s="4" customFormat="1" ht="157.5" customHeight="1" x14ac:dyDescent="0.25">
      <c r="A25" s="8">
        <v>21</v>
      </c>
      <c r="B25" s="31" t="s">
        <v>72</v>
      </c>
      <c r="C25" s="9" t="s">
        <v>59</v>
      </c>
      <c r="D25" s="15" t="s">
        <v>46</v>
      </c>
      <c r="E25" s="16">
        <v>4</v>
      </c>
      <c r="F25" s="17">
        <v>311766</v>
      </c>
      <c r="G25" s="17">
        <f t="shared" si="0"/>
        <v>1247064</v>
      </c>
    </row>
    <row r="26" spans="1:7" s="4" customFormat="1" ht="143.25" customHeight="1" x14ac:dyDescent="0.25">
      <c r="A26" s="12">
        <v>22</v>
      </c>
      <c r="B26" s="30" t="s">
        <v>73</v>
      </c>
      <c r="C26" s="9" t="s">
        <v>32</v>
      </c>
      <c r="D26" s="15" t="s">
        <v>46</v>
      </c>
      <c r="E26" s="16">
        <v>4</v>
      </c>
      <c r="F26" s="17">
        <v>311766</v>
      </c>
      <c r="G26" s="17">
        <f t="shared" si="0"/>
        <v>1247064</v>
      </c>
    </row>
    <row r="27" spans="1:7" s="4" customFormat="1" ht="144" customHeight="1" x14ac:dyDescent="0.25">
      <c r="A27" s="8">
        <v>23</v>
      </c>
      <c r="B27" s="31" t="s">
        <v>74</v>
      </c>
      <c r="C27" s="9" t="s">
        <v>33</v>
      </c>
      <c r="D27" s="15" t="s">
        <v>46</v>
      </c>
      <c r="E27" s="16">
        <v>4</v>
      </c>
      <c r="F27" s="17">
        <v>311766</v>
      </c>
      <c r="G27" s="17">
        <f t="shared" si="0"/>
        <v>1247064</v>
      </c>
    </row>
    <row r="28" spans="1:7" s="4" customFormat="1" ht="159" customHeight="1" x14ac:dyDescent="0.25">
      <c r="A28" s="12">
        <v>24</v>
      </c>
      <c r="B28" s="30" t="s">
        <v>75</v>
      </c>
      <c r="C28" s="9" t="s">
        <v>34</v>
      </c>
      <c r="D28" s="15" t="s">
        <v>46</v>
      </c>
      <c r="E28" s="16">
        <v>4</v>
      </c>
      <c r="F28" s="17">
        <v>311766</v>
      </c>
      <c r="G28" s="17">
        <f t="shared" si="0"/>
        <v>1247064</v>
      </c>
    </row>
    <row r="29" spans="1:7" s="4" customFormat="1" ht="174.75" customHeight="1" x14ac:dyDescent="0.25">
      <c r="A29" s="8">
        <v>25</v>
      </c>
      <c r="B29" s="31" t="s">
        <v>76</v>
      </c>
      <c r="C29" s="9" t="s">
        <v>35</v>
      </c>
      <c r="D29" s="15" t="s">
        <v>46</v>
      </c>
      <c r="E29" s="16">
        <v>4</v>
      </c>
      <c r="F29" s="17">
        <v>311766</v>
      </c>
      <c r="G29" s="17">
        <f t="shared" si="0"/>
        <v>1247064</v>
      </c>
    </row>
    <row r="30" spans="1:7" s="4" customFormat="1" ht="141.75" customHeight="1" x14ac:dyDescent="0.25">
      <c r="A30" s="12">
        <v>26</v>
      </c>
      <c r="B30" s="30" t="s">
        <v>77</v>
      </c>
      <c r="C30" s="9" t="s">
        <v>15</v>
      </c>
      <c r="D30" s="15" t="s">
        <v>46</v>
      </c>
      <c r="E30" s="16">
        <v>4</v>
      </c>
      <c r="F30" s="17">
        <v>311766</v>
      </c>
      <c r="G30" s="17">
        <f t="shared" si="0"/>
        <v>1247064</v>
      </c>
    </row>
    <row r="31" spans="1:7" s="4" customFormat="1" ht="142.5" customHeight="1" x14ac:dyDescent="0.25">
      <c r="A31" s="8">
        <v>27</v>
      </c>
      <c r="B31" s="31" t="s">
        <v>78</v>
      </c>
      <c r="C31" s="9" t="s">
        <v>56</v>
      </c>
      <c r="D31" s="15" t="s">
        <v>46</v>
      </c>
      <c r="E31" s="16">
        <v>2</v>
      </c>
      <c r="F31" s="17">
        <v>311766</v>
      </c>
      <c r="G31" s="17">
        <f t="shared" si="0"/>
        <v>623532</v>
      </c>
    </row>
    <row r="32" spans="1:7" s="4" customFormat="1" ht="191.25" customHeight="1" x14ac:dyDescent="0.25">
      <c r="A32" s="12">
        <v>28</v>
      </c>
      <c r="B32" s="30" t="s">
        <v>79</v>
      </c>
      <c r="C32" s="9" t="s">
        <v>60</v>
      </c>
      <c r="D32" s="15" t="s">
        <v>46</v>
      </c>
      <c r="E32" s="16">
        <v>4</v>
      </c>
      <c r="F32" s="17">
        <v>592068</v>
      </c>
      <c r="G32" s="17">
        <f t="shared" si="0"/>
        <v>2368272</v>
      </c>
    </row>
    <row r="33" spans="1:7" s="4" customFormat="1" ht="48" customHeight="1" x14ac:dyDescent="0.25">
      <c r="A33" s="8">
        <v>29</v>
      </c>
      <c r="B33" s="31" t="s">
        <v>14</v>
      </c>
      <c r="C33" s="9" t="s">
        <v>52</v>
      </c>
      <c r="D33" s="15" t="s">
        <v>46</v>
      </c>
      <c r="E33" s="16">
        <v>4</v>
      </c>
      <c r="F33" s="17">
        <v>648992</v>
      </c>
      <c r="G33" s="17">
        <f t="shared" si="0"/>
        <v>2595968</v>
      </c>
    </row>
    <row r="34" spans="1:7" s="4" customFormat="1" ht="111.75" customHeight="1" x14ac:dyDescent="0.25">
      <c r="A34" s="12">
        <v>30</v>
      </c>
      <c r="B34" s="30" t="s">
        <v>83</v>
      </c>
      <c r="C34" s="9" t="s">
        <v>36</v>
      </c>
      <c r="D34" s="15" t="s">
        <v>46</v>
      </c>
      <c r="E34" s="16">
        <v>16</v>
      </c>
      <c r="F34" s="17">
        <v>178212</v>
      </c>
      <c r="G34" s="17">
        <f t="shared" si="0"/>
        <v>2851392</v>
      </c>
    </row>
    <row r="35" spans="1:7" s="4" customFormat="1" ht="110.25" customHeight="1" x14ac:dyDescent="0.25">
      <c r="A35" s="8">
        <v>31</v>
      </c>
      <c r="B35" s="31" t="s">
        <v>84</v>
      </c>
      <c r="C35" s="9" t="s">
        <v>37</v>
      </c>
      <c r="D35" s="15" t="s">
        <v>46</v>
      </c>
      <c r="E35" s="16">
        <v>16</v>
      </c>
      <c r="F35" s="17">
        <v>178212</v>
      </c>
      <c r="G35" s="17">
        <f t="shared" si="0"/>
        <v>2851392</v>
      </c>
    </row>
    <row r="36" spans="1:7" s="4" customFormat="1" ht="114" customHeight="1" x14ac:dyDescent="0.25">
      <c r="A36" s="12">
        <v>32</v>
      </c>
      <c r="B36" s="30" t="s">
        <v>85</v>
      </c>
      <c r="C36" s="9" t="s">
        <v>17</v>
      </c>
      <c r="D36" s="15" t="s">
        <v>46</v>
      </c>
      <c r="E36" s="16">
        <v>16</v>
      </c>
      <c r="F36" s="17">
        <v>178212</v>
      </c>
      <c r="G36" s="17">
        <f t="shared" si="0"/>
        <v>2851392</v>
      </c>
    </row>
    <row r="37" spans="1:7" s="4" customFormat="1" ht="188.25" customHeight="1" x14ac:dyDescent="0.25">
      <c r="A37" s="8">
        <v>33</v>
      </c>
      <c r="B37" s="31" t="s">
        <v>80</v>
      </c>
      <c r="C37" s="9" t="s">
        <v>19</v>
      </c>
      <c r="D37" s="15" t="s">
        <v>46</v>
      </c>
      <c r="E37" s="16">
        <v>24</v>
      </c>
      <c r="F37" s="17">
        <v>279462</v>
      </c>
      <c r="G37" s="17">
        <f t="shared" si="0"/>
        <v>6707088</v>
      </c>
    </row>
    <row r="38" spans="1:7" s="4" customFormat="1" ht="142.5" customHeight="1" x14ac:dyDescent="0.25">
      <c r="A38" s="12">
        <v>34</v>
      </c>
      <c r="B38" s="30" t="s">
        <v>81</v>
      </c>
      <c r="C38" s="9" t="s">
        <v>38</v>
      </c>
      <c r="D38" s="15" t="s">
        <v>46</v>
      </c>
      <c r="E38" s="16">
        <v>24</v>
      </c>
      <c r="F38" s="17">
        <v>172626</v>
      </c>
      <c r="G38" s="17">
        <f t="shared" si="0"/>
        <v>4143024</v>
      </c>
    </row>
    <row r="39" spans="1:7" s="4" customFormat="1" ht="144.75" customHeight="1" x14ac:dyDescent="0.25">
      <c r="A39" s="8">
        <v>35</v>
      </c>
      <c r="B39" s="31" t="s">
        <v>86</v>
      </c>
      <c r="C39" s="9" t="s">
        <v>39</v>
      </c>
      <c r="D39" s="15" t="s">
        <v>46</v>
      </c>
      <c r="E39" s="16">
        <v>4</v>
      </c>
      <c r="F39" s="17">
        <v>311766</v>
      </c>
      <c r="G39" s="17">
        <f t="shared" si="0"/>
        <v>1247064</v>
      </c>
    </row>
    <row r="40" spans="1:7" s="11" customFormat="1" ht="111.75" customHeight="1" x14ac:dyDescent="0.25">
      <c r="A40" s="12">
        <v>36</v>
      </c>
      <c r="B40" s="30" t="s">
        <v>82</v>
      </c>
      <c r="C40" s="9" t="s">
        <v>18</v>
      </c>
      <c r="D40" s="15" t="s">
        <v>46</v>
      </c>
      <c r="E40" s="16">
        <v>4</v>
      </c>
      <c r="F40" s="17">
        <v>335892</v>
      </c>
      <c r="G40" s="17">
        <f t="shared" si="0"/>
        <v>1343568</v>
      </c>
    </row>
    <row r="41" spans="1:7" s="4" customFormat="1" ht="156.75" customHeight="1" x14ac:dyDescent="0.25">
      <c r="A41" s="8">
        <v>37</v>
      </c>
      <c r="B41" s="32" t="s">
        <v>87</v>
      </c>
      <c r="C41" s="9" t="s">
        <v>88</v>
      </c>
      <c r="D41" s="15" t="s">
        <v>46</v>
      </c>
      <c r="E41" s="16">
        <v>2</v>
      </c>
      <c r="F41" s="17">
        <v>245436</v>
      </c>
      <c r="G41" s="17">
        <f t="shared" si="0"/>
        <v>490872</v>
      </c>
    </row>
    <row r="42" spans="1:7" s="4" customFormat="1" ht="47.25" x14ac:dyDescent="0.25">
      <c r="A42" s="12">
        <v>38</v>
      </c>
      <c r="B42" s="30" t="s">
        <v>40</v>
      </c>
      <c r="C42" s="9" t="s">
        <v>5</v>
      </c>
      <c r="D42" s="15" t="s">
        <v>46</v>
      </c>
      <c r="E42" s="16">
        <v>6</v>
      </c>
      <c r="F42" s="17">
        <v>396340</v>
      </c>
      <c r="G42" s="17">
        <f t="shared" si="0"/>
        <v>2378040</v>
      </c>
    </row>
    <row r="43" spans="1:7" s="4" customFormat="1" ht="157.5" x14ac:dyDescent="0.25">
      <c r="A43" s="8">
        <v>39</v>
      </c>
      <c r="B43" s="30" t="s">
        <v>16</v>
      </c>
      <c r="C43" s="9" t="s">
        <v>57</v>
      </c>
      <c r="D43" s="15" t="s">
        <v>45</v>
      </c>
      <c r="E43" s="16">
        <v>1</v>
      </c>
      <c r="F43" s="17">
        <v>197000</v>
      </c>
      <c r="G43" s="17">
        <f t="shared" si="0"/>
        <v>197000</v>
      </c>
    </row>
    <row r="44" spans="1:7" s="5" customFormat="1" x14ac:dyDescent="0.25">
      <c r="A44" s="29"/>
      <c r="B44" s="28" t="s">
        <v>47</v>
      </c>
      <c r="C44" s="10"/>
      <c r="D44" s="18"/>
      <c r="E44" s="19"/>
      <c r="F44" s="20"/>
      <c r="G44" s="19">
        <f>SUM(G5:G43)</f>
        <v>65499997</v>
      </c>
    </row>
    <row r="46" spans="1:7" x14ac:dyDescent="0.25">
      <c r="C46" s="14"/>
      <c r="D46" s="1"/>
      <c r="E46" s="1"/>
      <c r="F46" s="25"/>
      <c r="G46" s="26"/>
    </row>
    <row r="47" spans="1:7" x14ac:dyDescent="0.25">
      <c r="C47" s="14"/>
      <c r="D47" s="1"/>
      <c r="E47" s="7"/>
      <c r="F47" s="27"/>
      <c r="G47" s="26"/>
    </row>
    <row r="48" spans="1:7" x14ac:dyDescent="0.25">
      <c r="C48" s="14"/>
      <c r="D48" s="1"/>
      <c r="E48" s="7"/>
      <c r="F48" s="27"/>
      <c r="G48" s="26"/>
    </row>
    <row r="49" spans="3:7" x14ac:dyDescent="0.25">
      <c r="C49" s="14"/>
      <c r="D49" s="1"/>
      <c r="E49" s="7"/>
      <c r="F49" s="27"/>
      <c r="G49" s="26"/>
    </row>
    <row r="50" spans="3:7" x14ac:dyDescent="0.25">
      <c r="C50" s="14"/>
      <c r="D50" s="1"/>
      <c r="E50" s="7"/>
      <c r="F50" s="27"/>
      <c r="G50" s="26"/>
    </row>
    <row r="51" spans="3:7" x14ac:dyDescent="0.25">
      <c r="C51" s="14"/>
      <c r="D51" s="1"/>
      <c r="E51" s="7"/>
      <c r="F51" s="27"/>
      <c r="G51" s="26"/>
    </row>
    <row r="52" spans="3:7" x14ac:dyDescent="0.25">
      <c r="C52" s="14"/>
      <c r="D52" s="1"/>
      <c r="E52" s="7"/>
      <c r="F52" s="27"/>
      <c r="G52" s="26"/>
    </row>
    <row r="53" spans="3:7" x14ac:dyDescent="0.25">
      <c r="C53" s="14"/>
      <c r="D53" s="1"/>
      <c r="E53" s="7"/>
      <c r="F53" s="27"/>
      <c r="G53" s="26"/>
    </row>
    <row r="54" spans="3:7" x14ac:dyDescent="0.25">
      <c r="C54" s="14"/>
      <c r="D54" s="1"/>
      <c r="E54" s="7"/>
      <c r="F54" s="27"/>
      <c r="G54" s="26"/>
    </row>
    <row r="55" spans="3:7" x14ac:dyDescent="0.25">
      <c r="C55" s="14"/>
      <c r="D55" s="1"/>
      <c r="E55" s="7"/>
      <c r="F55" s="27"/>
      <c r="G55" s="26"/>
    </row>
    <row r="56" spans="3:7" x14ac:dyDescent="0.25">
      <c r="C56" s="14"/>
      <c r="D56" s="1"/>
      <c r="E56" s="7"/>
      <c r="F56" s="27"/>
      <c r="G56" s="26"/>
    </row>
    <row r="57" spans="3:7" x14ac:dyDescent="0.25">
      <c r="C57" s="14"/>
      <c r="D57" s="1"/>
      <c r="E57" s="7"/>
      <c r="F57" s="27"/>
      <c r="G57" s="26"/>
    </row>
    <row r="58" spans="3:7" x14ac:dyDescent="0.25">
      <c r="C58" s="14"/>
      <c r="D58" s="1"/>
      <c r="E58" s="7"/>
      <c r="F58" s="27"/>
      <c r="G58" s="26"/>
    </row>
    <row r="59" spans="3:7" x14ac:dyDescent="0.25">
      <c r="C59" s="14"/>
      <c r="D59" s="1"/>
      <c r="E59" s="7"/>
      <c r="F59" s="27"/>
      <c r="G59" s="26"/>
    </row>
  </sheetData>
  <mergeCells count="9">
    <mergeCell ref="A4:G4"/>
    <mergeCell ref="E2:E3"/>
    <mergeCell ref="F2:F3"/>
    <mergeCell ref="G2:G3"/>
    <mergeCell ref="A1:G1"/>
    <mergeCell ref="D2:D3"/>
    <mergeCell ref="A2:A3"/>
    <mergeCell ref="C2:C3"/>
    <mergeCell ref="B2:B3"/>
  </mergeCells>
  <pageMargins left="0.23622047244094491" right="0" top="0.74803149606299213" bottom="0" header="0.31496062992125984" footer="0.31496062992125984"/>
  <pageSetup paperSize="9" scale="78" fitToHeight="0" orientation="landscape" r:id="rId1"/>
  <rowBreaks count="1" manualBreakCount="1">
    <brk id="45"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2024-07-29T05:33:11Z</dcterms:modified>
</cp:coreProperties>
</file>