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736" windowHeight="9516"/>
  </bookViews>
  <sheets>
    <sheet name="приложение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24519" refMode="R1C1"/>
</workbook>
</file>

<file path=xl/calcChain.xml><?xml version="1.0" encoding="utf-8"?>
<calcChain xmlns="http://schemas.openxmlformats.org/spreadsheetml/2006/main">
  <c r="G50" i="1"/>
  <c r="G26" l="1"/>
  <c r="G27"/>
  <c r="G28"/>
  <c r="G29"/>
  <c r="G30"/>
  <c r="G31"/>
  <c r="G32"/>
  <c r="G33"/>
  <c r="G34"/>
  <c r="G35"/>
  <c r="G36"/>
  <c r="G37"/>
  <c r="G38"/>
  <c r="G39" l="1"/>
  <c r="G10" l="1"/>
  <c r="G11"/>
  <c r="G12"/>
  <c r="G13"/>
  <c r="G14"/>
  <c r="G15"/>
  <c r="G16"/>
  <c r="G17"/>
  <c r="G18"/>
  <c r="G19"/>
  <c r="G20"/>
  <c r="G21"/>
  <c r="G22"/>
  <c r="G23"/>
  <c r="G41"/>
  <c r="G42"/>
  <c r="G43"/>
  <c r="G44"/>
  <c r="G45"/>
  <c r="G46"/>
  <c r="G47"/>
  <c r="G48"/>
  <c r="G49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9"/>
  <c r="G24" l="1"/>
  <c r="G119"/>
  <c r="G8" l="1"/>
</calcChain>
</file>

<file path=xl/sharedStrings.xml><?xml version="1.0" encoding="utf-8"?>
<sst xmlns="http://schemas.openxmlformats.org/spreadsheetml/2006/main" count="343" uniqueCount="215">
  <si>
    <t>№п/п</t>
  </si>
  <si>
    <t>МНН</t>
  </si>
  <si>
    <t>Лекарственная форма</t>
  </si>
  <si>
    <t>Ед.изм.</t>
  </si>
  <si>
    <t>Количество</t>
  </si>
  <si>
    <t>ампула</t>
  </si>
  <si>
    <t>флакон</t>
  </si>
  <si>
    <t>Аммиак (наш.спирт)</t>
  </si>
  <si>
    <t>раствор для наружного применения 10 % 20 мл</t>
  </si>
  <si>
    <t>Атракурий безилат</t>
  </si>
  <si>
    <t>раствор для инъекций 25 мг/2,5 мл</t>
  </si>
  <si>
    <t>Атропина сульфат</t>
  </si>
  <si>
    <t>раствор для инъекций 1 мг/мл</t>
  </si>
  <si>
    <t>Ацетилсалициловая кислота</t>
  </si>
  <si>
    <t>таблетка, 100 мг</t>
  </si>
  <si>
    <t>таблетка</t>
  </si>
  <si>
    <t>Бриллиантовый зеленый</t>
  </si>
  <si>
    <t>раствор спиртовый 1 %-30 мл</t>
  </si>
  <si>
    <t>Вазелин</t>
  </si>
  <si>
    <t>мазь для наружного применения  25 гр</t>
  </si>
  <si>
    <t>туба</t>
  </si>
  <si>
    <t>Гепарин</t>
  </si>
  <si>
    <t>раствор для инъекций 5000 МЕ/мл, 5 мл</t>
  </si>
  <si>
    <t>флакон/ампула</t>
  </si>
  <si>
    <t>Йод спирт. 5%-25.0</t>
  </si>
  <si>
    <t>раствор спиртовой 5 % 30 мл</t>
  </si>
  <si>
    <t>Левомеколь (Хлорамфеникол+ метилурацил)</t>
  </si>
  <si>
    <t>мазь для местного применения 40 гр</t>
  </si>
  <si>
    <t>Парцетомол</t>
  </si>
  <si>
    <t>таблетки по 500мг</t>
  </si>
  <si>
    <t>Пропофол****</t>
  </si>
  <si>
    <t>эмульсия для внутривенного введения 10 мг/мл, 20 мл</t>
  </si>
  <si>
    <t>флакон/ ампула</t>
  </si>
  <si>
    <t>Трамадол</t>
  </si>
  <si>
    <t>ампулы 100мг/2мл</t>
  </si>
  <si>
    <t>ампулы</t>
  </si>
  <si>
    <t>Транексамовая кислота (Тугина)</t>
  </si>
  <si>
    <t>раствор для инъекций 100 мг/мл-5 мл</t>
  </si>
  <si>
    <t>Цинка окись (Цинковая мазь)</t>
  </si>
  <si>
    <t>мазь 10 % 30 г</t>
  </si>
  <si>
    <t>Этанол (Спирт 70%)</t>
  </si>
  <si>
    <t>раствор для наружного применения 70%-100мл</t>
  </si>
  <si>
    <t>ИТОГО:</t>
  </si>
  <si>
    <t>Потребность на рецептурные на 2019 год</t>
  </si>
  <si>
    <t>Азапирам 100мл</t>
  </si>
  <si>
    <t>раствор спиртолвый 1% - 100,0</t>
  </si>
  <si>
    <t xml:space="preserve">Азопирам </t>
  </si>
  <si>
    <t>Набор реагентов для контроля качества для предстерилизационной очистки изделий медицинского назначения.раствор 100,0мл</t>
  </si>
  <si>
    <t>Вода дистиллированная</t>
  </si>
  <si>
    <t>раствор  400 мл стер</t>
  </si>
  <si>
    <t>Калий перманганат 10%-200.0</t>
  </si>
  <si>
    <t>Муравьиная кислота</t>
  </si>
  <si>
    <t xml:space="preserve">раствор для наружного применения 85% </t>
  </si>
  <si>
    <t>литр</t>
  </si>
  <si>
    <t xml:space="preserve">натрия хлорид </t>
  </si>
  <si>
    <t>раствор для антисептики 10 %-200 мл</t>
  </si>
  <si>
    <t xml:space="preserve">Новокаин </t>
  </si>
  <si>
    <t>раствор для инъекций 0,25 %-200 мл</t>
  </si>
  <si>
    <t>Перекись</t>
  </si>
  <si>
    <t>раствор для наружного применения 33%</t>
  </si>
  <si>
    <t>Перекись водорода</t>
  </si>
  <si>
    <t>раствор для антисептики 6 %-400 мл</t>
  </si>
  <si>
    <t xml:space="preserve">Перекись водорода </t>
  </si>
  <si>
    <t>раствор для наружного применение 3%, 400 мл</t>
  </si>
  <si>
    <t>уксусная кислота</t>
  </si>
  <si>
    <t>раствор10%-400мл</t>
  </si>
  <si>
    <t xml:space="preserve">Фенолфталеин </t>
  </si>
  <si>
    <t>Набор реагентов для контроля качества для предстерилизационной очистки изделий медицинского назначения.раствор 1% 100,0мл</t>
  </si>
  <si>
    <t xml:space="preserve">Фурацилин </t>
  </si>
  <si>
    <t>Раствор для местного и наружного применения 0.02% 400,0 мл</t>
  </si>
  <si>
    <t>Потребность на ИМН на 2019 год</t>
  </si>
  <si>
    <t>уп</t>
  </si>
  <si>
    <t>с антибактериальным воздушным фильтром 0,45 мкм </t>
  </si>
  <si>
    <t>штук</t>
  </si>
  <si>
    <t xml:space="preserve">Ortho Bliss для пост. проб на совместимость </t>
  </si>
  <si>
    <t>упаковка</t>
  </si>
  <si>
    <t>Анестезиологическая маска наркозная взрослая</t>
  </si>
  <si>
    <t>Аптечка для населения</t>
  </si>
  <si>
    <t xml:space="preserve">Аспирационный наконечник </t>
  </si>
  <si>
    <t>Биопсийные прокладки (500 шт. в упаковке)</t>
  </si>
  <si>
    <t>Вазофикс №18</t>
  </si>
  <si>
    <t>вазофикс №18</t>
  </si>
  <si>
    <t>штука</t>
  </si>
  <si>
    <t>Дренажная трубка силиконовая №25 метров в упаковке</t>
  </si>
  <si>
    <t>размеры 5,0х7,0</t>
  </si>
  <si>
    <t>метр</t>
  </si>
  <si>
    <t>размеры 7,0х11</t>
  </si>
  <si>
    <t>шт</t>
  </si>
  <si>
    <t>Иглы  хирургические  № 50 штук в упаковке</t>
  </si>
  <si>
    <t xml:space="preserve">3В1-1,1*50 </t>
  </si>
  <si>
    <t>4А1-0,8*32</t>
  </si>
  <si>
    <t>4А1-1,08*45</t>
  </si>
  <si>
    <t>4В1-0,9*36</t>
  </si>
  <si>
    <t>4В1-1,0*25</t>
  </si>
  <si>
    <t>4В1-1,1*30</t>
  </si>
  <si>
    <t>4В1-1,2*55</t>
  </si>
  <si>
    <t>Калоприемник (однокомп 10-70 мм)</t>
  </si>
  <si>
    <t xml:space="preserve">Кассеты </t>
  </si>
  <si>
    <t xml:space="preserve">Кетгут простой </t>
  </si>
  <si>
    <t>Кетгут простой с иглой № 3</t>
  </si>
  <si>
    <t>Кислородная  подушка  40 литр</t>
  </si>
  <si>
    <t>Комплект для кислородной терапии</t>
  </si>
  <si>
    <t>размер 12 Ch, длина 225 см</t>
  </si>
  <si>
    <t>Контур дыхательный без принадлежностей</t>
  </si>
  <si>
    <t>Кружка Эсмарха  2 литра</t>
  </si>
  <si>
    <t>Лейкопластырь</t>
  </si>
  <si>
    <t xml:space="preserve">Мочеприемник </t>
  </si>
  <si>
    <t>Мочеприемник с нажимным клапаном стерильный 1000 мл</t>
  </si>
  <si>
    <t>Набор для эпидуральной анестезии</t>
  </si>
  <si>
    <t>Набор для эпидурально-спинальной анестезии комбинированный(AS-E/S) с люмбальной пункционной иглой рельсового типа</t>
  </si>
  <si>
    <t>игла для комбинированной анестезии пункционная длиной 80мм, катетер для эпидуральной анестезии длина 70см, игла направляющая 25G</t>
  </si>
  <si>
    <t xml:space="preserve">Нить хирургический </t>
  </si>
  <si>
    <t xml:space="preserve">Салфетки спиртовые </t>
  </si>
  <si>
    <t>Система</t>
  </si>
  <si>
    <t>Скальпель одноразовый стерильный</t>
  </si>
  <si>
    <t>Скальпель одноразовый стерильный №22</t>
  </si>
  <si>
    <t>Скальпель одноразовый стерильный №23</t>
  </si>
  <si>
    <t>Скарификатор</t>
  </si>
  <si>
    <t>одноразовый безболезненный автоматический стерильный с глубиной прокола 1,8 мм с иглой 26 G</t>
  </si>
  <si>
    <t xml:space="preserve">Стандартные эритроциты для скрининга  </t>
  </si>
  <si>
    <t>Стандартные эритроциты для скрининга  0,8%</t>
  </si>
  <si>
    <t xml:space="preserve">Стекла полилизированным покрытием </t>
  </si>
  <si>
    <t>72шт в упаковке с полосой для записи</t>
  </si>
  <si>
    <t>Стекло предметное с необработанными краями</t>
  </si>
  <si>
    <t>Трахеостомическая трубка с манжетой низкого давленния</t>
  </si>
  <si>
    <t>силиконизированная S8,0REF 31-8010</t>
  </si>
  <si>
    <t>силиконизированная S7,5REF 31-7510</t>
  </si>
  <si>
    <t>Трубка эндобронхиальная левосторонняя</t>
  </si>
  <si>
    <t>коннектор 15мм М, угловой, с аспирационным клапаном и защитным колпачком — 2 штуки, Y-образный коннектор — 1 штука. размер 37FR</t>
  </si>
  <si>
    <t>Трубка эндобронхиальная правосторонняя</t>
  </si>
  <si>
    <t>коннектор 15мм М, угловой, с аспирационным клапаном и защитным колпачком — 2 штуки, Y-образный коннектор — 1 штука. размер 35FR</t>
  </si>
  <si>
    <t>Трубка эндотрахеальная 6,5</t>
  </si>
  <si>
    <t>одноразовая , стерильная</t>
  </si>
  <si>
    <t>Трубка эндотрахеальная 7,0</t>
  </si>
  <si>
    <t>Трубка эндотрахеальная 7,5</t>
  </si>
  <si>
    <t>Трубка эндотрахеальная 8,0</t>
  </si>
  <si>
    <t>Цоликлоны </t>
  </si>
  <si>
    <t>Анти -А 10 мл</t>
  </si>
  <si>
    <t>Анти -В 10 мл</t>
  </si>
  <si>
    <t>Анти -АВ 10 мл</t>
  </si>
  <si>
    <t>Анти -Д супер 10 мл</t>
  </si>
  <si>
    <t>Анти -А1- 5 мл</t>
  </si>
  <si>
    <t>Анти -Д  - 5 м</t>
  </si>
  <si>
    <t>Шапочки медицинские</t>
  </si>
  <si>
    <t>Шприц одноразовый</t>
  </si>
  <si>
    <t xml:space="preserve">Шприц  инсулиновый </t>
  </si>
  <si>
    <t xml:space="preserve">объем  150 мл </t>
  </si>
  <si>
    <t xml:space="preserve">Размер-  5 ( L ) </t>
  </si>
  <si>
    <t>декабрь</t>
  </si>
  <si>
    <t xml:space="preserve">Дыхательный контур гладкостволный, с коннектором Y-типа, одноразовый Длина 160 см, с диаметром 22 мм. , для однократного применения.   Материал: Медицинский имплантационно- нетоксичный ПВХ, </t>
  </si>
  <si>
    <t>ферваль до 10 числа</t>
  </si>
  <si>
    <t>март  до 10 числа</t>
  </si>
  <si>
    <t>апрель  до 10 числа</t>
  </si>
  <si>
    <t>май до 10 числа</t>
  </si>
  <si>
    <t>июнь до 10 числа</t>
  </si>
  <si>
    <t>июль до 10 числа</t>
  </si>
  <si>
    <t>август до 10 числа</t>
  </si>
  <si>
    <t>сентябрь  до 10 числа</t>
  </si>
  <si>
    <t>октябрь до 10 числа</t>
  </si>
  <si>
    <t>Цена</t>
  </si>
  <si>
    <t>Сумма</t>
  </si>
  <si>
    <t>ИТОГО</t>
  </si>
  <si>
    <t>Бахилы одноразовые низкие на резинке</t>
  </si>
  <si>
    <t>для операционного блока</t>
  </si>
  <si>
    <t>в комплекте соглано Приказа Министра здравоохранения и социального развития Республики Казахстан от 22 мая 2015 года № 380</t>
  </si>
  <si>
    <t xml:space="preserve">Mini -Spike Фильтр канюля </t>
  </si>
  <si>
    <t>(однокомпонентные 10-70 мм)</t>
  </si>
  <si>
    <t>Кассеты полиспецифические, содержащие античеловеческий иммуноглобулин (100 шт)</t>
  </si>
  <si>
    <t xml:space="preserve">Клей хирургический биологический </t>
  </si>
  <si>
    <t>Двухкомпонентный хирургический клей, предназначенный для укрепление сосудистых анастомозов и хиургических швов шприц 2мл</t>
  </si>
  <si>
    <t>лейкопластырь 2,5см х 500см гипоаллергенный на шелковой основе</t>
  </si>
  <si>
    <t xml:space="preserve">Рентгеноконтрастный эпидуральный катетер с закрытым концом и устройством для продевания, размер 21G, игла Туохи 18G длина 8см, игла -скарификатор 16G, шприц 10мл, с коннектором катетера, плоский фильтр на 0,22микрон </t>
  </si>
  <si>
    <t>Презерватив</t>
  </si>
  <si>
    <t>в закрытой упаковке</t>
  </si>
  <si>
    <t>Салфетка спиртовая пропитана 70% раствором изоприлового спирта и обладает выраженным противомикробным и антибактериальным действием. Выполнена на основе нетканного материала, не оставляет на поверхности кожи волокнистых компонентов и не вызывают аллергических реакций или раздражающих реакций. Размер салфетки 65мм х 56мм.</t>
  </si>
  <si>
    <t>система для вливания инфузионных растворов 21G</t>
  </si>
  <si>
    <t>Лезвия, съемные  одноразовые</t>
  </si>
  <si>
    <t>Лезвия, съемные  одноразовые №22 с ручкой</t>
  </si>
  <si>
    <t>Лезвия, съемные  одноразовые №23 с ручкой</t>
  </si>
  <si>
    <t xml:space="preserve">Стекло предметное с матовой полосой </t>
  </si>
  <si>
    <t xml:space="preserve">размер 76*26 мм со шлифованными краями </t>
  </si>
  <si>
    <t xml:space="preserve">Стекло покровное </t>
  </si>
  <si>
    <t>размер 24*50мм</t>
  </si>
  <si>
    <t xml:space="preserve">Трубка для пациента </t>
  </si>
  <si>
    <t xml:space="preserve">для введение контрастного вещество 250 см из инжектора ангиографический для КТ. ХD 2020 КТ инжектор Missouri. </t>
  </si>
  <si>
    <t>шапочка берет на резинке</t>
  </si>
  <si>
    <t>Шовный материал нерассавывающаяся полипропиленовая</t>
  </si>
  <si>
    <t>нерассасывающаяся 6/0,  2х10мм, 60см</t>
  </si>
  <si>
    <t>нерассасывающаяся 3-0, 20мм, 1/2с,75 см</t>
  </si>
  <si>
    <t>нерассасывающаяся, 4/0,  2х20мм, 90см</t>
  </si>
  <si>
    <t>нерассасывающаяся 3/0,  2х20мм, 90см</t>
  </si>
  <si>
    <t xml:space="preserve">Шприц 3-х компонентный инсулиновый 1,0мл </t>
  </si>
  <si>
    <t>Шприц 3-х компонентный 10,0мл, однократного применения, стерильный G21</t>
  </si>
  <si>
    <t>Шприц 3-х компонентный 5,0 мл, однократного применения, стерильный G21</t>
  </si>
  <si>
    <t xml:space="preserve">Шприц 3-х компонентный объем  50 мл </t>
  </si>
  <si>
    <t>Шприц 3-х компонентный 20,0мл, однократного применения, стерильный G21</t>
  </si>
  <si>
    <t>Шприц 3-х компонентный 3,0мл, однократного применения, стерильный G21</t>
  </si>
  <si>
    <t>размер 76*26*2,0мм</t>
  </si>
  <si>
    <t>Заливочная кассета, 2000 штук в упаковке, с круглыми отверстиями диаметром 1,5мм без крышек</t>
  </si>
  <si>
    <t>Заливочные кассеты</t>
  </si>
  <si>
    <t>Биопсийные кассеты, используется при проводки и заливке материалов из химически стойкого пластика, размер пор -0,9мм, в упаковке 500 штук</t>
  </si>
  <si>
    <t xml:space="preserve">Биопсийные кассеты </t>
  </si>
  <si>
    <t>Аспирационный наконечник типа Yankauer закругленный, одноразовый</t>
  </si>
  <si>
    <t>капрон, нерассасывающая метрический №3, 20 метр, стерильный</t>
  </si>
  <si>
    <t>капрон, нерассасывающая метрический №4, 20 метр, стерильный</t>
  </si>
  <si>
    <t>капрон, нерассасывающая метрический №5, 20 метр, стерильный</t>
  </si>
  <si>
    <t>Вакумная пробирка пластмассовая ЭДТА-КА2 9,0 мл 16*100</t>
  </si>
  <si>
    <t xml:space="preserve">с фиолетовой крышкой </t>
  </si>
  <si>
    <t>по заявке заказчика в течение 3 дней</t>
  </si>
  <si>
    <t>Приложение 1</t>
  </si>
  <si>
    <t>к объявлению 1 от 24.01.2019г.</t>
  </si>
  <si>
    <t>График поставки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</si>
  <si>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</si>
  <si>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обязательной сертификации, то это указывается  в документе. Должен быть указан производитель и страну производителя изделия)</t>
  </si>
  <si>
    <t>2) Заказчик может изменить график поставки по мере неоьходимости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</si>
</sst>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#,##0.00&quot; &quot;[$руб.-419];[Red]&quot;-&quot;#,##0.00&quot; &quot;[$руб.-419]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8" fillId="0" borderId="0" applyNumberForma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" fillId="0" borderId="0"/>
    <xf numFmtId="0" fontId="9" fillId="0" borderId="0"/>
    <xf numFmtId="164" fontId="2" fillId="0" borderId="0" applyFont="0" applyFill="0" applyBorder="0" applyAlignment="0" applyProtection="0"/>
    <xf numFmtId="0" fontId="9" fillId="0" borderId="0"/>
    <xf numFmtId="0" fontId="4" fillId="0" borderId="0"/>
    <xf numFmtId="0" fontId="2" fillId="0" borderId="0"/>
    <xf numFmtId="0" fontId="2" fillId="0" borderId="0"/>
    <xf numFmtId="0" fontId="2" fillId="0" borderId="0"/>
    <xf numFmtId="165" fontId="2" fillId="0" borderId="0"/>
    <xf numFmtId="165" fontId="2" fillId="0" borderId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5" fillId="0" borderId="0" xfId="0" applyFont="1" applyFill="1"/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/>
    <xf numFmtId="0" fontId="6" fillId="0" borderId="0" xfId="0" applyFont="1" applyFill="1"/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3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center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/>
    </xf>
    <xf numFmtId="10" fontId="6" fillId="0" borderId="1" xfId="0" applyNumberFormat="1" applyFont="1" applyFill="1" applyBorder="1" applyAlignment="1">
      <alignment horizontal="left"/>
    </xf>
    <xf numFmtId="3" fontId="6" fillId="0" borderId="1" xfId="1" applyNumberFormat="1" applyFont="1" applyFill="1" applyBorder="1" applyAlignment="1">
      <alignment vertical="center"/>
    </xf>
    <xf numFmtId="0" fontId="6" fillId="0" borderId="1" xfId="2" applyFont="1" applyFill="1" applyBorder="1" applyAlignment="1">
      <alignment horizontal="left" vertical="top"/>
    </xf>
    <xf numFmtId="0" fontId="6" fillId="0" borderId="1" xfId="2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/>
    <xf numFmtId="0" fontId="6" fillId="0" borderId="1" xfId="3" applyNumberFormat="1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5" fillId="0" borderId="1" xfId="0" applyFont="1" applyFill="1" applyBorder="1"/>
    <xf numFmtId="0" fontId="6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0" fontId="6" fillId="0" borderId="1" xfId="3" applyNumberFormat="1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 vertical="center"/>
    </xf>
    <xf numFmtId="0" fontId="6" fillId="0" borderId="1" xfId="2" applyFont="1" applyFill="1" applyBorder="1" applyAlignment="1">
      <alignment vertical="top"/>
    </xf>
    <xf numFmtId="0" fontId="6" fillId="0" borderId="1" xfId="3" applyFont="1" applyFill="1" applyBorder="1" applyAlignment="1">
      <alignment horizontal="left" vertical="top"/>
    </xf>
    <xf numFmtId="3" fontId="6" fillId="0" borderId="1" xfId="0" applyNumberFormat="1" applyFont="1" applyFill="1" applyBorder="1" applyAlignment="1">
      <alignment horizontal="right"/>
    </xf>
    <xf numFmtId="3" fontId="6" fillId="0" borderId="1" xfId="0" applyNumberFormat="1" applyFont="1" applyFill="1" applyBorder="1" applyAlignment="1">
      <alignment horizontal="right" vertical="top"/>
    </xf>
    <xf numFmtId="4" fontId="5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3" fontId="6" fillId="0" borderId="1" xfId="1" applyNumberFormat="1" applyFont="1" applyFill="1" applyBorder="1" applyAlignment="1"/>
    <xf numFmtId="3" fontId="6" fillId="0" borderId="1" xfId="0" applyNumberFormat="1" applyFont="1" applyFill="1" applyBorder="1" applyAlignment="1">
      <alignment vertical="center"/>
    </xf>
    <xf numFmtId="0" fontId="6" fillId="0" borderId="1" xfId="3" applyNumberFormat="1" applyFont="1" applyFill="1" applyBorder="1" applyAlignment="1">
      <alignment horizontal="left" vertical="center" wrapText="1"/>
    </xf>
    <xf numFmtId="4" fontId="6" fillId="0" borderId="1" xfId="1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vertical="top"/>
    </xf>
    <xf numFmtId="4" fontId="6" fillId="0" borderId="1" xfId="1" applyNumberFormat="1" applyFont="1" applyFill="1" applyBorder="1" applyAlignment="1">
      <alignment vertical="center"/>
    </xf>
    <xf numFmtId="4" fontId="6" fillId="0" borderId="1" xfId="1" applyNumberFormat="1" applyFont="1" applyFill="1" applyBorder="1" applyAlignment="1"/>
    <xf numFmtId="4" fontId="6" fillId="0" borderId="1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/>
    <xf numFmtId="4" fontId="5" fillId="0" borderId="1" xfId="1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23">
    <cellStyle name="Гиперссылка 2" xfId="5"/>
    <cellStyle name="Обычный" xfId="0" builtinId="0"/>
    <cellStyle name="Обычный 10 25" xfId="11"/>
    <cellStyle name="Обычный 2" xfId="6"/>
    <cellStyle name="Обычный 2 2" xfId="2"/>
    <cellStyle name="Обычный 2 2 2" xfId="9"/>
    <cellStyle name="Обычный 2 3" xfId="12"/>
    <cellStyle name="Обычный 2 4" xfId="13"/>
    <cellStyle name="Обычный 3" xfId="4"/>
    <cellStyle name="Обычный 3 2" xfId="14"/>
    <cellStyle name="Обычный 3 3" xfId="22"/>
    <cellStyle name="Обычный 4" xfId="8"/>
    <cellStyle name="Обычный 6" xfId="15"/>
    <cellStyle name="Обычный 6 2" xfId="16"/>
    <cellStyle name="Обычный 7" xfId="17"/>
    <cellStyle name="Обычный 8 6" xfId="18"/>
    <cellStyle name="Обычный_таргентные 2016" xfId="3"/>
    <cellStyle name="Финансовый" xfId="1" builtinId="3"/>
    <cellStyle name="Финансовый 2" xfId="10"/>
    <cellStyle name="Финансовый 3" xfId="19"/>
    <cellStyle name="Финансовый 4" xfId="7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Q123"/>
  <sheetViews>
    <sheetView tabSelected="1" view="pageBreakPreview" zoomScale="70" zoomScaleSheetLayoutView="70" workbookViewId="0">
      <selection activeCell="W16" sqref="W16"/>
    </sheetView>
  </sheetViews>
  <sheetFormatPr defaultColWidth="8.6640625" defaultRowHeight="13.2"/>
  <cols>
    <col min="1" max="1" width="8.5546875" style="28" bestFit="1" customWidth="1"/>
    <col min="2" max="2" width="38.33203125" style="22" customWidth="1"/>
    <col min="3" max="3" width="37.88671875" style="23" customWidth="1"/>
    <col min="4" max="4" width="7.33203125" style="24" customWidth="1"/>
    <col min="5" max="5" width="7.44140625" style="25" customWidth="1"/>
    <col min="6" max="6" width="11.33203125" style="25" customWidth="1"/>
    <col min="7" max="7" width="19.21875" style="25" customWidth="1"/>
    <col min="8" max="8" width="11.88671875" style="7" customWidth="1"/>
    <col min="9" max="9" width="9" style="7" customWidth="1"/>
    <col min="10" max="10" width="11.33203125" style="7" customWidth="1"/>
    <col min="11" max="12" width="9" style="7" customWidth="1"/>
    <col min="13" max="13" width="11.44140625" style="7" customWidth="1"/>
    <col min="14" max="14" width="8.6640625" style="7" customWidth="1"/>
    <col min="15" max="15" width="10.88671875" style="7" customWidth="1"/>
    <col min="16" max="16" width="11.88671875" style="7" customWidth="1"/>
    <col min="17" max="17" width="7.33203125" style="7" hidden="1" customWidth="1"/>
    <col min="18" max="16384" width="8.6640625" style="7"/>
  </cols>
  <sheetData>
    <row r="1" spans="1:17">
      <c r="N1" s="7" t="s">
        <v>209</v>
      </c>
    </row>
    <row r="2" spans="1:17">
      <c r="N2" s="7" t="s">
        <v>210</v>
      </c>
    </row>
    <row r="6" spans="1:17" ht="14.4" customHeight="1">
      <c r="A6" s="67" t="s">
        <v>0</v>
      </c>
      <c r="B6" s="67" t="s">
        <v>1</v>
      </c>
      <c r="C6" s="67" t="s">
        <v>2</v>
      </c>
      <c r="D6" s="67" t="s">
        <v>3</v>
      </c>
      <c r="E6" s="67" t="s">
        <v>4</v>
      </c>
      <c r="F6" s="67" t="s">
        <v>159</v>
      </c>
      <c r="G6" s="67" t="s">
        <v>160</v>
      </c>
      <c r="H6" s="69" t="s">
        <v>211</v>
      </c>
      <c r="I6" s="70"/>
      <c r="J6" s="70"/>
      <c r="K6" s="70"/>
      <c r="L6" s="70"/>
      <c r="M6" s="70"/>
      <c r="N6" s="70"/>
      <c r="O6" s="70"/>
      <c r="P6" s="71"/>
    </row>
    <row r="7" spans="1:17" s="2" customFormat="1" ht="34.950000000000003" customHeight="1">
      <c r="A7" s="68"/>
      <c r="B7" s="68"/>
      <c r="C7" s="68"/>
      <c r="D7" s="68"/>
      <c r="E7" s="68"/>
      <c r="F7" s="68"/>
      <c r="G7" s="68"/>
      <c r="H7" s="30" t="s">
        <v>150</v>
      </c>
      <c r="I7" s="30" t="s">
        <v>151</v>
      </c>
      <c r="J7" s="30" t="s">
        <v>152</v>
      </c>
      <c r="K7" s="30" t="s">
        <v>153</v>
      </c>
      <c r="L7" s="30" t="s">
        <v>154</v>
      </c>
      <c r="M7" s="30" t="s">
        <v>155</v>
      </c>
      <c r="N7" s="30" t="s">
        <v>156</v>
      </c>
      <c r="O7" s="30" t="s">
        <v>157</v>
      </c>
      <c r="P7" s="30" t="s">
        <v>158</v>
      </c>
      <c r="Q7" s="4" t="s">
        <v>148</v>
      </c>
    </row>
    <row r="8" spans="1:17" s="2" customFormat="1" ht="13.2" customHeight="1">
      <c r="A8" s="30"/>
      <c r="B8" s="30" t="s">
        <v>161</v>
      </c>
      <c r="C8" s="55"/>
      <c r="D8" s="30"/>
      <c r="E8" s="30"/>
      <c r="F8" s="30"/>
      <c r="G8" s="55">
        <f>G24+G39+G119</f>
        <v>45832614.359999999</v>
      </c>
      <c r="H8" s="30"/>
      <c r="I8" s="30"/>
      <c r="J8" s="30"/>
      <c r="K8" s="30"/>
      <c r="L8" s="30"/>
      <c r="M8" s="30"/>
      <c r="N8" s="30"/>
      <c r="O8" s="30"/>
      <c r="P8" s="30"/>
      <c r="Q8" s="4"/>
    </row>
    <row r="9" spans="1:17">
      <c r="A9" s="3">
        <v>1</v>
      </c>
      <c r="B9" s="4" t="s">
        <v>7</v>
      </c>
      <c r="C9" s="5" t="s">
        <v>8</v>
      </c>
      <c r="D9" s="57" t="s">
        <v>6</v>
      </c>
      <c r="E9" s="31">
        <v>72</v>
      </c>
      <c r="F9" s="45">
        <v>40.61</v>
      </c>
      <c r="G9" s="45">
        <f>E9*F9</f>
        <v>2923.92</v>
      </c>
      <c r="H9" s="26">
        <v>72</v>
      </c>
      <c r="I9" s="26"/>
      <c r="J9" s="26"/>
      <c r="K9" s="26"/>
      <c r="L9" s="26"/>
      <c r="M9" s="26"/>
      <c r="N9" s="26"/>
      <c r="O9" s="26"/>
      <c r="P9" s="26"/>
      <c r="Q9" s="26"/>
    </row>
    <row r="10" spans="1:17">
      <c r="A10" s="3">
        <v>2</v>
      </c>
      <c r="B10" s="6" t="s">
        <v>9</v>
      </c>
      <c r="C10" s="8" t="s">
        <v>10</v>
      </c>
      <c r="D10" s="57" t="s">
        <v>5</v>
      </c>
      <c r="E10" s="31">
        <v>1000</v>
      </c>
      <c r="F10" s="45">
        <v>445.06</v>
      </c>
      <c r="G10" s="45">
        <f t="shared" ref="G10:G61" si="0">E10*F10</f>
        <v>445060</v>
      </c>
      <c r="H10" s="26">
        <v>200</v>
      </c>
      <c r="I10" s="26">
        <v>100</v>
      </c>
      <c r="J10" s="26">
        <v>100</v>
      </c>
      <c r="K10" s="26">
        <v>100</v>
      </c>
      <c r="L10" s="26">
        <v>100</v>
      </c>
      <c r="M10" s="26">
        <v>100</v>
      </c>
      <c r="N10" s="26">
        <v>100</v>
      </c>
      <c r="O10" s="26">
        <v>100</v>
      </c>
      <c r="P10" s="26">
        <v>100</v>
      </c>
      <c r="Q10" s="26"/>
    </row>
    <row r="11" spans="1:17">
      <c r="A11" s="3">
        <v>3</v>
      </c>
      <c r="B11" s="6" t="s">
        <v>11</v>
      </c>
      <c r="C11" s="8" t="s">
        <v>12</v>
      </c>
      <c r="D11" s="57" t="s">
        <v>5</v>
      </c>
      <c r="E11" s="31">
        <v>1430</v>
      </c>
      <c r="F11" s="45">
        <v>14.45</v>
      </c>
      <c r="G11" s="45">
        <f t="shared" si="0"/>
        <v>20663.5</v>
      </c>
      <c r="H11" s="26">
        <v>230</v>
      </c>
      <c r="I11" s="26">
        <v>200</v>
      </c>
      <c r="J11" s="26">
        <v>200</v>
      </c>
      <c r="K11" s="26">
        <v>200</v>
      </c>
      <c r="L11" s="26">
        <v>200</v>
      </c>
      <c r="M11" s="26">
        <v>200</v>
      </c>
      <c r="N11" s="26">
        <v>200</v>
      </c>
      <c r="O11" s="26"/>
      <c r="P11" s="26"/>
      <c r="Q11" s="26"/>
    </row>
    <row r="12" spans="1:17" ht="26.4">
      <c r="A12" s="3">
        <v>4</v>
      </c>
      <c r="B12" s="4" t="s">
        <v>13</v>
      </c>
      <c r="C12" s="5" t="s">
        <v>14</v>
      </c>
      <c r="D12" s="57" t="s">
        <v>15</v>
      </c>
      <c r="E12" s="31">
        <v>60</v>
      </c>
      <c r="F12" s="45">
        <v>7.35</v>
      </c>
      <c r="G12" s="45">
        <f t="shared" si="0"/>
        <v>441</v>
      </c>
      <c r="H12" s="26">
        <v>60</v>
      </c>
      <c r="I12" s="26"/>
      <c r="J12" s="26"/>
      <c r="K12" s="26"/>
      <c r="L12" s="26"/>
      <c r="M12" s="26"/>
      <c r="N12" s="26"/>
      <c r="O12" s="26"/>
      <c r="P12" s="26"/>
      <c r="Q12" s="26"/>
    </row>
    <row r="13" spans="1:17">
      <c r="A13" s="3">
        <v>5</v>
      </c>
      <c r="B13" s="6" t="s">
        <v>16</v>
      </c>
      <c r="C13" s="8" t="s">
        <v>17</v>
      </c>
      <c r="D13" s="57" t="s">
        <v>6</v>
      </c>
      <c r="E13" s="31">
        <v>232</v>
      </c>
      <c r="F13" s="45">
        <v>42.07</v>
      </c>
      <c r="G13" s="45">
        <f t="shared" si="0"/>
        <v>9760.24</v>
      </c>
      <c r="H13" s="26">
        <v>40</v>
      </c>
      <c r="I13" s="26">
        <v>20</v>
      </c>
      <c r="J13" s="26">
        <v>20</v>
      </c>
      <c r="K13" s="26">
        <v>20</v>
      </c>
      <c r="L13" s="26">
        <v>20</v>
      </c>
      <c r="M13" s="26">
        <v>20</v>
      </c>
      <c r="N13" s="26">
        <v>20</v>
      </c>
      <c r="O13" s="26">
        <v>20</v>
      </c>
      <c r="P13" s="26">
        <v>52</v>
      </c>
      <c r="Q13" s="26"/>
    </row>
    <row r="14" spans="1:17">
      <c r="A14" s="3">
        <v>6</v>
      </c>
      <c r="B14" s="6" t="s">
        <v>18</v>
      </c>
      <c r="C14" s="8" t="s">
        <v>19</v>
      </c>
      <c r="D14" s="57" t="s">
        <v>20</v>
      </c>
      <c r="E14" s="31">
        <v>59</v>
      </c>
      <c r="F14" s="45">
        <v>51.98</v>
      </c>
      <c r="G14" s="45">
        <f t="shared" si="0"/>
        <v>3066.8199999999997</v>
      </c>
      <c r="H14" s="26">
        <v>20</v>
      </c>
      <c r="I14" s="26">
        <v>10</v>
      </c>
      <c r="J14" s="26">
        <v>10</v>
      </c>
      <c r="K14" s="26">
        <v>10</v>
      </c>
      <c r="L14" s="26">
        <v>9</v>
      </c>
      <c r="M14" s="26"/>
      <c r="N14" s="26"/>
      <c r="O14" s="26"/>
      <c r="P14" s="26"/>
      <c r="Q14" s="26"/>
    </row>
    <row r="15" spans="1:17" ht="26.4">
      <c r="A15" s="3">
        <v>7</v>
      </c>
      <c r="B15" s="4" t="s">
        <v>21</v>
      </c>
      <c r="C15" s="8" t="s">
        <v>22</v>
      </c>
      <c r="D15" s="57" t="s">
        <v>23</v>
      </c>
      <c r="E15" s="31">
        <v>25</v>
      </c>
      <c r="F15" s="45">
        <v>373.78</v>
      </c>
      <c r="G15" s="45">
        <f t="shared" si="0"/>
        <v>9344.5</v>
      </c>
      <c r="H15" s="26">
        <v>5</v>
      </c>
      <c r="I15" s="26">
        <v>5</v>
      </c>
      <c r="J15" s="26">
        <v>5</v>
      </c>
      <c r="K15" s="26">
        <v>5</v>
      </c>
      <c r="L15" s="26">
        <v>5</v>
      </c>
      <c r="M15" s="26"/>
      <c r="N15" s="26"/>
      <c r="O15" s="26"/>
      <c r="P15" s="26"/>
      <c r="Q15" s="26"/>
    </row>
    <row r="16" spans="1:17">
      <c r="A16" s="3">
        <v>8</v>
      </c>
      <c r="B16" s="5" t="s">
        <v>24</v>
      </c>
      <c r="C16" s="5" t="s">
        <v>25</v>
      </c>
      <c r="D16" s="57" t="s">
        <v>6</v>
      </c>
      <c r="E16" s="31">
        <v>7</v>
      </c>
      <c r="F16" s="45">
        <v>98.04</v>
      </c>
      <c r="G16" s="45">
        <f t="shared" si="0"/>
        <v>686.28000000000009</v>
      </c>
      <c r="H16" s="26">
        <v>7</v>
      </c>
      <c r="I16" s="26"/>
      <c r="J16" s="26"/>
      <c r="K16" s="26"/>
      <c r="L16" s="26"/>
      <c r="M16" s="26"/>
      <c r="N16" s="26"/>
      <c r="O16" s="26"/>
      <c r="P16" s="26"/>
      <c r="Q16" s="26"/>
    </row>
    <row r="17" spans="1:17">
      <c r="A17" s="3">
        <v>9</v>
      </c>
      <c r="B17" s="6" t="s">
        <v>26</v>
      </c>
      <c r="C17" s="8" t="s">
        <v>27</v>
      </c>
      <c r="D17" s="57" t="s">
        <v>20</v>
      </c>
      <c r="E17" s="31">
        <v>100</v>
      </c>
      <c r="F17" s="45">
        <v>134.91</v>
      </c>
      <c r="G17" s="45">
        <f t="shared" si="0"/>
        <v>13491</v>
      </c>
      <c r="H17" s="26">
        <v>20</v>
      </c>
      <c r="I17" s="26">
        <v>20</v>
      </c>
      <c r="J17" s="26">
        <v>20</v>
      </c>
      <c r="K17" s="26">
        <v>20</v>
      </c>
      <c r="L17" s="26">
        <v>20</v>
      </c>
      <c r="M17" s="26"/>
      <c r="N17" s="26"/>
      <c r="O17" s="26"/>
      <c r="P17" s="26"/>
      <c r="Q17" s="26"/>
    </row>
    <row r="18" spans="1:17" ht="26.4">
      <c r="A18" s="3">
        <v>10</v>
      </c>
      <c r="B18" s="4" t="s">
        <v>28</v>
      </c>
      <c r="C18" s="5" t="s">
        <v>29</v>
      </c>
      <c r="D18" s="57" t="s">
        <v>15</v>
      </c>
      <c r="E18" s="31">
        <v>2080</v>
      </c>
      <c r="F18" s="45">
        <v>2.1</v>
      </c>
      <c r="G18" s="45">
        <f t="shared" si="0"/>
        <v>4368</v>
      </c>
      <c r="H18" s="26">
        <v>420</v>
      </c>
      <c r="I18" s="26">
        <v>210</v>
      </c>
      <c r="J18" s="26">
        <v>210</v>
      </c>
      <c r="K18" s="26">
        <v>210</v>
      </c>
      <c r="L18" s="26">
        <v>210</v>
      </c>
      <c r="M18" s="26">
        <v>210</v>
      </c>
      <c r="N18" s="26">
        <v>210</v>
      </c>
      <c r="O18" s="26">
        <v>210</v>
      </c>
      <c r="P18" s="26">
        <v>190</v>
      </c>
      <c r="Q18" s="26"/>
    </row>
    <row r="19" spans="1:17" ht="26.4">
      <c r="A19" s="3">
        <v>11</v>
      </c>
      <c r="B19" s="4" t="s">
        <v>30</v>
      </c>
      <c r="C19" s="5" t="s">
        <v>31</v>
      </c>
      <c r="D19" s="57" t="s">
        <v>32</v>
      </c>
      <c r="E19" s="31">
        <v>400</v>
      </c>
      <c r="F19" s="45">
        <v>246.01</v>
      </c>
      <c r="G19" s="45">
        <f t="shared" si="0"/>
        <v>98404</v>
      </c>
      <c r="H19" s="26">
        <v>400</v>
      </c>
      <c r="I19" s="26"/>
      <c r="J19" s="26"/>
      <c r="K19" s="26"/>
      <c r="L19" s="26"/>
      <c r="M19" s="26"/>
      <c r="N19" s="26"/>
      <c r="O19" s="26"/>
      <c r="P19" s="26"/>
      <c r="Q19" s="26"/>
    </row>
    <row r="20" spans="1:17">
      <c r="A20" s="3">
        <v>12</v>
      </c>
      <c r="B20" s="4" t="s">
        <v>33</v>
      </c>
      <c r="C20" s="5" t="s">
        <v>34</v>
      </c>
      <c r="D20" s="57" t="s">
        <v>35</v>
      </c>
      <c r="E20" s="31">
        <v>875</v>
      </c>
      <c r="F20" s="45">
        <v>82</v>
      </c>
      <c r="G20" s="45">
        <f t="shared" si="0"/>
        <v>71750</v>
      </c>
      <c r="H20" s="26">
        <v>180</v>
      </c>
      <c r="I20" s="26">
        <v>90</v>
      </c>
      <c r="J20" s="26">
        <v>90</v>
      </c>
      <c r="K20" s="26">
        <v>90</v>
      </c>
      <c r="L20" s="26">
        <v>90</v>
      </c>
      <c r="M20" s="26">
        <v>90</v>
      </c>
      <c r="N20" s="26">
        <v>90</v>
      </c>
      <c r="O20" s="26">
        <v>90</v>
      </c>
      <c r="P20" s="26">
        <v>65</v>
      </c>
      <c r="Q20" s="26"/>
    </row>
    <row r="21" spans="1:17">
      <c r="A21" s="3">
        <v>13</v>
      </c>
      <c r="B21" s="6" t="s">
        <v>36</v>
      </c>
      <c r="C21" s="8" t="s">
        <v>37</v>
      </c>
      <c r="D21" s="57" t="s">
        <v>5</v>
      </c>
      <c r="E21" s="31">
        <v>4500</v>
      </c>
      <c r="F21" s="45">
        <v>1010</v>
      </c>
      <c r="G21" s="45">
        <f t="shared" si="0"/>
        <v>4545000</v>
      </c>
      <c r="H21" s="26">
        <v>1000</v>
      </c>
      <c r="I21" s="26">
        <v>500</v>
      </c>
      <c r="J21" s="26">
        <v>500</v>
      </c>
      <c r="K21" s="26">
        <v>500</v>
      </c>
      <c r="L21" s="26">
        <v>500</v>
      </c>
      <c r="M21" s="26">
        <v>500</v>
      </c>
      <c r="N21" s="26">
        <v>500</v>
      </c>
      <c r="O21" s="26">
        <v>500</v>
      </c>
      <c r="P21" s="26"/>
      <c r="Q21" s="26"/>
    </row>
    <row r="22" spans="1:17">
      <c r="A22" s="3">
        <v>14</v>
      </c>
      <c r="B22" s="11" t="s">
        <v>38</v>
      </c>
      <c r="C22" s="32" t="s">
        <v>39</v>
      </c>
      <c r="D22" s="59" t="s">
        <v>20</v>
      </c>
      <c r="E22" s="31">
        <v>10</v>
      </c>
      <c r="F22" s="45">
        <v>71.48</v>
      </c>
      <c r="G22" s="45">
        <f t="shared" si="0"/>
        <v>714.80000000000007</v>
      </c>
      <c r="H22" s="26">
        <v>10</v>
      </c>
      <c r="I22" s="26"/>
      <c r="J22" s="26"/>
      <c r="K22" s="26"/>
      <c r="L22" s="26"/>
      <c r="M22" s="26"/>
      <c r="N22" s="26"/>
      <c r="O22" s="26"/>
      <c r="P22" s="26"/>
      <c r="Q22" s="26"/>
    </row>
    <row r="23" spans="1:17" ht="13.2" customHeight="1">
      <c r="A23" s="3">
        <v>15</v>
      </c>
      <c r="B23" s="10" t="s">
        <v>40</v>
      </c>
      <c r="C23" s="5" t="s">
        <v>41</v>
      </c>
      <c r="D23" s="60" t="s">
        <v>6</v>
      </c>
      <c r="E23" s="31">
        <v>300</v>
      </c>
      <c r="F23" s="45">
        <v>95.58</v>
      </c>
      <c r="G23" s="45">
        <f t="shared" si="0"/>
        <v>28674</v>
      </c>
      <c r="H23" s="26">
        <v>150</v>
      </c>
      <c r="I23" s="26"/>
      <c r="J23" s="26"/>
      <c r="K23" s="26">
        <v>150</v>
      </c>
      <c r="L23" s="26"/>
      <c r="M23" s="26"/>
      <c r="N23" s="26"/>
      <c r="O23" s="26"/>
      <c r="P23" s="26"/>
      <c r="Q23" s="26"/>
    </row>
    <row r="24" spans="1:17" s="1" customFormat="1" ht="11.4" customHeight="1">
      <c r="A24" s="29"/>
      <c r="B24" s="13" t="s">
        <v>42</v>
      </c>
      <c r="C24" s="14"/>
      <c r="D24" s="29"/>
      <c r="E24" s="34"/>
      <c r="F24" s="34"/>
      <c r="G24" s="54">
        <f>SUM(G9:G23)</f>
        <v>5254348.0599999996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</row>
    <row r="25" spans="1:17">
      <c r="A25" s="82" t="s">
        <v>43</v>
      </c>
      <c r="B25" s="83"/>
      <c r="C25" s="83"/>
      <c r="D25" s="83"/>
      <c r="E25" s="84"/>
      <c r="F25" s="46"/>
      <c r="G25" s="45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>
      <c r="A26" s="3">
        <v>16</v>
      </c>
      <c r="B26" s="4" t="s">
        <v>44</v>
      </c>
      <c r="C26" s="5" t="s">
        <v>45</v>
      </c>
      <c r="D26" s="3" t="s">
        <v>6</v>
      </c>
      <c r="E26" s="35">
        <v>192</v>
      </c>
      <c r="F26" s="47">
        <v>3745</v>
      </c>
      <c r="G26" s="45">
        <f t="shared" si="0"/>
        <v>719040</v>
      </c>
      <c r="H26" s="72" t="s">
        <v>208</v>
      </c>
      <c r="I26" s="73"/>
      <c r="J26" s="73"/>
      <c r="K26" s="73"/>
      <c r="L26" s="73"/>
      <c r="M26" s="73"/>
      <c r="N26" s="73"/>
      <c r="O26" s="73"/>
      <c r="P26" s="74"/>
      <c r="Q26" s="26"/>
    </row>
    <row r="27" spans="1:17">
      <c r="A27" s="3">
        <v>17</v>
      </c>
      <c r="B27" s="36" t="s">
        <v>46</v>
      </c>
      <c r="C27" s="37" t="s">
        <v>47</v>
      </c>
      <c r="D27" s="3" t="s">
        <v>6</v>
      </c>
      <c r="E27" s="35">
        <v>48</v>
      </c>
      <c r="F27" s="48">
        <v>2880</v>
      </c>
      <c r="G27" s="45">
        <f t="shared" si="0"/>
        <v>138240</v>
      </c>
      <c r="H27" s="75"/>
      <c r="I27" s="76"/>
      <c r="J27" s="76"/>
      <c r="K27" s="76"/>
      <c r="L27" s="76"/>
      <c r="M27" s="76"/>
      <c r="N27" s="76"/>
      <c r="O27" s="76"/>
      <c r="P27" s="77"/>
      <c r="Q27" s="26"/>
    </row>
    <row r="28" spans="1:17">
      <c r="A28" s="3">
        <v>18</v>
      </c>
      <c r="B28" s="6" t="s">
        <v>48</v>
      </c>
      <c r="C28" s="8" t="s">
        <v>49</v>
      </c>
      <c r="D28" s="3" t="s">
        <v>6</v>
      </c>
      <c r="E28" s="38">
        <v>3250</v>
      </c>
      <c r="F28" s="48">
        <v>377</v>
      </c>
      <c r="G28" s="45">
        <f t="shared" si="0"/>
        <v>1225250</v>
      </c>
      <c r="H28" s="75"/>
      <c r="I28" s="76"/>
      <c r="J28" s="76"/>
      <c r="K28" s="76"/>
      <c r="L28" s="76"/>
      <c r="M28" s="76"/>
      <c r="N28" s="76"/>
      <c r="O28" s="76"/>
      <c r="P28" s="77"/>
      <c r="Q28" s="26"/>
    </row>
    <row r="29" spans="1:17">
      <c r="A29" s="3">
        <v>19</v>
      </c>
      <c r="B29" s="4" t="s">
        <v>50</v>
      </c>
      <c r="C29" s="5" t="s">
        <v>50</v>
      </c>
      <c r="D29" s="3" t="s">
        <v>6</v>
      </c>
      <c r="E29" s="35">
        <v>96</v>
      </c>
      <c r="F29" s="47">
        <v>416</v>
      </c>
      <c r="G29" s="45">
        <f t="shared" si="0"/>
        <v>39936</v>
      </c>
      <c r="H29" s="75"/>
      <c r="I29" s="76"/>
      <c r="J29" s="76"/>
      <c r="K29" s="76"/>
      <c r="L29" s="76"/>
      <c r="M29" s="76"/>
      <c r="N29" s="76"/>
      <c r="O29" s="76"/>
      <c r="P29" s="77"/>
      <c r="Q29" s="26"/>
    </row>
    <row r="30" spans="1:17">
      <c r="A30" s="3">
        <v>20</v>
      </c>
      <c r="B30" s="9" t="s">
        <v>51</v>
      </c>
      <c r="C30" s="10" t="s">
        <v>52</v>
      </c>
      <c r="D30" s="3" t="s">
        <v>53</v>
      </c>
      <c r="E30" s="35">
        <v>100</v>
      </c>
      <c r="F30" s="48">
        <v>2210</v>
      </c>
      <c r="G30" s="45">
        <f t="shared" si="0"/>
        <v>221000</v>
      </c>
      <c r="H30" s="75"/>
      <c r="I30" s="76"/>
      <c r="J30" s="76"/>
      <c r="K30" s="76"/>
      <c r="L30" s="76"/>
      <c r="M30" s="76"/>
      <c r="N30" s="76"/>
      <c r="O30" s="76"/>
      <c r="P30" s="77"/>
      <c r="Q30" s="26"/>
    </row>
    <row r="31" spans="1:17">
      <c r="A31" s="3">
        <v>21</v>
      </c>
      <c r="B31" s="6" t="s">
        <v>54</v>
      </c>
      <c r="C31" s="8" t="s">
        <v>55</v>
      </c>
      <c r="D31" s="3" t="s">
        <v>6</v>
      </c>
      <c r="E31" s="38">
        <v>20</v>
      </c>
      <c r="F31" s="48">
        <v>273</v>
      </c>
      <c r="G31" s="45">
        <f t="shared" si="0"/>
        <v>5460</v>
      </c>
      <c r="H31" s="75"/>
      <c r="I31" s="76"/>
      <c r="J31" s="76"/>
      <c r="K31" s="76"/>
      <c r="L31" s="76"/>
      <c r="M31" s="76"/>
      <c r="N31" s="76"/>
      <c r="O31" s="76"/>
      <c r="P31" s="77"/>
      <c r="Q31" s="26"/>
    </row>
    <row r="32" spans="1:17">
      <c r="A32" s="3">
        <v>22</v>
      </c>
      <c r="B32" s="6" t="s">
        <v>56</v>
      </c>
      <c r="C32" s="8" t="s">
        <v>57</v>
      </c>
      <c r="D32" s="3" t="s">
        <v>6</v>
      </c>
      <c r="E32" s="38">
        <v>1560</v>
      </c>
      <c r="F32" s="48">
        <v>344</v>
      </c>
      <c r="G32" s="45">
        <f t="shared" si="0"/>
        <v>536640</v>
      </c>
      <c r="H32" s="75"/>
      <c r="I32" s="76"/>
      <c r="J32" s="76"/>
      <c r="K32" s="76"/>
      <c r="L32" s="76"/>
      <c r="M32" s="76"/>
      <c r="N32" s="76"/>
      <c r="O32" s="76"/>
      <c r="P32" s="77"/>
      <c r="Q32" s="26"/>
    </row>
    <row r="33" spans="1:17">
      <c r="A33" s="3">
        <v>23</v>
      </c>
      <c r="B33" s="9" t="s">
        <v>58</v>
      </c>
      <c r="C33" s="10" t="s">
        <v>59</v>
      </c>
      <c r="D33" s="3" t="s">
        <v>53</v>
      </c>
      <c r="E33" s="35">
        <v>200</v>
      </c>
      <c r="F33" s="48">
        <v>936</v>
      </c>
      <c r="G33" s="45">
        <f t="shared" si="0"/>
        <v>187200</v>
      </c>
      <c r="H33" s="75"/>
      <c r="I33" s="76"/>
      <c r="J33" s="76"/>
      <c r="K33" s="76"/>
      <c r="L33" s="76"/>
      <c r="M33" s="76"/>
      <c r="N33" s="76"/>
      <c r="O33" s="76"/>
      <c r="P33" s="77"/>
      <c r="Q33" s="26"/>
    </row>
    <row r="34" spans="1:17">
      <c r="A34" s="3">
        <v>24</v>
      </c>
      <c r="B34" s="6" t="s">
        <v>60</v>
      </c>
      <c r="C34" s="8" t="s">
        <v>61</v>
      </c>
      <c r="D34" s="3" t="s">
        <v>6</v>
      </c>
      <c r="E34" s="38">
        <v>775</v>
      </c>
      <c r="F34" s="48">
        <v>234</v>
      </c>
      <c r="G34" s="45">
        <f t="shared" si="0"/>
        <v>181350</v>
      </c>
      <c r="H34" s="75"/>
      <c r="I34" s="76"/>
      <c r="J34" s="76"/>
      <c r="K34" s="76"/>
      <c r="L34" s="76"/>
      <c r="M34" s="76"/>
      <c r="N34" s="76"/>
      <c r="O34" s="76"/>
      <c r="P34" s="77"/>
      <c r="Q34" s="26"/>
    </row>
    <row r="35" spans="1:17">
      <c r="A35" s="3">
        <v>25</v>
      </c>
      <c r="B35" s="6" t="s">
        <v>62</v>
      </c>
      <c r="C35" s="8" t="s">
        <v>63</v>
      </c>
      <c r="D35" s="3" t="s">
        <v>6</v>
      </c>
      <c r="E35" s="38">
        <v>468</v>
      </c>
      <c r="F35" s="48">
        <v>214</v>
      </c>
      <c r="G35" s="45">
        <f t="shared" si="0"/>
        <v>100152</v>
      </c>
      <c r="H35" s="75"/>
      <c r="I35" s="76"/>
      <c r="J35" s="76"/>
      <c r="K35" s="76"/>
      <c r="L35" s="76"/>
      <c r="M35" s="76"/>
      <c r="N35" s="76"/>
      <c r="O35" s="76"/>
      <c r="P35" s="77"/>
      <c r="Q35" s="26"/>
    </row>
    <row r="36" spans="1:17">
      <c r="A36" s="3">
        <v>26</v>
      </c>
      <c r="B36" s="6" t="s">
        <v>64</v>
      </c>
      <c r="C36" s="8" t="s">
        <v>65</v>
      </c>
      <c r="D36" s="3" t="s">
        <v>6</v>
      </c>
      <c r="E36" s="38">
        <v>58</v>
      </c>
      <c r="F36" s="48">
        <v>273</v>
      </c>
      <c r="G36" s="45">
        <f t="shared" si="0"/>
        <v>15834</v>
      </c>
      <c r="H36" s="75"/>
      <c r="I36" s="76"/>
      <c r="J36" s="76"/>
      <c r="K36" s="76"/>
      <c r="L36" s="76"/>
      <c r="M36" s="76"/>
      <c r="N36" s="76"/>
      <c r="O36" s="76"/>
      <c r="P36" s="77"/>
      <c r="Q36" s="26"/>
    </row>
    <row r="37" spans="1:17">
      <c r="A37" s="3">
        <v>27</v>
      </c>
      <c r="B37" s="36" t="s">
        <v>66</v>
      </c>
      <c r="C37" s="37" t="s">
        <v>67</v>
      </c>
      <c r="D37" s="3" t="s">
        <v>6</v>
      </c>
      <c r="E37" s="35">
        <v>192</v>
      </c>
      <c r="F37" s="48">
        <v>452</v>
      </c>
      <c r="G37" s="45">
        <f t="shared" si="0"/>
        <v>86784</v>
      </c>
      <c r="H37" s="75"/>
      <c r="I37" s="76"/>
      <c r="J37" s="76"/>
      <c r="K37" s="76"/>
      <c r="L37" s="76"/>
      <c r="M37" s="76"/>
      <c r="N37" s="76"/>
      <c r="O37" s="76"/>
      <c r="P37" s="77"/>
      <c r="Q37" s="26"/>
    </row>
    <row r="38" spans="1:17">
      <c r="A38" s="3">
        <v>28</v>
      </c>
      <c r="B38" s="10" t="s">
        <v>68</v>
      </c>
      <c r="C38" s="10" t="s">
        <v>69</v>
      </c>
      <c r="D38" s="33" t="s">
        <v>6</v>
      </c>
      <c r="E38" s="39">
        <v>3600</v>
      </c>
      <c r="F38" s="49">
        <v>475</v>
      </c>
      <c r="G38" s="45">
        <f t="shared" si="0"/>
        <v>1710000</v>
      </c>
      <c r="H38" s="78"/>
      <c r="I38" s="79"/>
      <c r="J38" s="79"/>
      <c r="K38" s="79"/>
      <c r="L38" s="79"/>
      <c r="M38" s="79"/>
      <c r="N38" s="79"/>
      <c r="O38" s="79"/>
      <c r="P38" s="80"/>
      <c r="Q38" s="26"/>
    </row>
    <row r="39" spans="1:17">
      <c r="A39" s="29"/>
      <c r="B39" s="13" t="s">
        <v>42</v>
      </c>
      <c r="C39" s="14"/>
      <c r="D39" s="29"/>
      <c r="E39" s="40"/>
      <c r="F39" s="40"/>
      <c r="G39" s="54">
        <f>SUM(G26:G38)</f>
        <v>5166886</v>
      </c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>
      <c r="A40" s="85" t="s">
        <v>70</v>
      </c>
      <c r="B40" s="85"/>
      <c r="C40" s="85"/>
      <c r="D40" s="85"/>
      <c r="E40" s="85"/>
      <c r="F40" s="46"/>
      <c r="G40" s="45"/>
      <c r="H40" s="26"/>
      <c r="I40" s="26"/>
      <c r="J40" s="26"/>
      <c r="K40" s="26"/>
      <c r="L40" s="26"/>
      <c r="M40" s="26"/>
      <c r="N40" s="26"/>
      <c r="O40" s="26"/>
      <c r="P40" s="26"/>
      <c r="Q40" s="26"/>
    </row>
    <row r="41" spans="1:17">
      <c r="A41" s="3">
        <v>29</v>
      </c>
      <c r="B41" s="5" t="s">
        <v>165</v>
      </c>
      <c r="C41" s="5" t="s">
        <v>72</v>
      </c>
      <c r="D41" s="3" t="s">
        <v>73</v>
      </c>
      <c r="E41" s="16">
        <v>1000</v>
      </c>
      <c r="F41" s="52">
        <v>925</v>
      </c>
      <c r="G41" s="45">
        <f t="shared" si="0"/>
        <v>925000</v>
      </c>
      <c r="H41" s="26">
        <v>200</v>
      </c>
      <c r="I41" s="26">
        <v>200</v>
      </c>
      <c r="J41" s="26">
        <v>200</v>
      </c>
      <c r="K41" s="26">
        <v>200</v>
      </c>
      <c r="L41" s="26">
        <v>200</v>
      </c>
      <c r="M41" s="26"/>
      <c r="N41" s="26"/>
      <c r="O41" s="26"/>
      <c r="P41" s="26"/>
      <c r="Q41" s="26"/>
    </row>
    <row r="42" spans="1:17">
      <c r="A42" s="3">
        <v>30</v>
      </c>
      <c r="B42" s="5" t="s">
        <v>74</v>
      </c>
      <c r="C42" s="5"/>
      <c r="D42" s="3" t="s">
        <v>75</v>
      </c>
      <c r="E42" s="16">
        <v>3</v>
      </c>
      <c r="F42" s="52">
        <v>18000</v>
      </c>
      <c r="G42" s="45">
        <f t="shared" si="0"/>
        <v>54000</v>
      </c>
      <c r="H42" s="26">
        <v>3</v>
      </c>
      <c r="I42" s="26"/>
      <c r="J42" s="26"/>
      <c r="K42" s="26"/>
      <c r="L42" s="26"/>
      <c r="M42" s="26"/>
      <c r="N42" s="26"/>
      <c r="O42" s="26"/>
      <c r="P42" s="26"/>
      <c r="Q42" s="26"/>
    </row>
    <row r="43" spans="1:17">
      <c r="A43" s="3">
        <v>31</v>
      </c>
      <c r="B43" s="5" t="s">
        <v>76</v>
      </c>
      <c r="C43" s="10" t="s">
        <v>147</v>
      </c>
      <c r="D43" s="3" t="s">
        <v>73</v>
      </c>
      <c r="E43" s="16">
        <v>10</v>
      </c>
      <c r="F43" s="50">
        <v>240</v>
      </c>
      <c r="G43" s="45">
        <f t="shared" si="0"/>
        <v>2400</v>
      </c>
      <c r="H43" s="26">
        <v>10</v>
      </c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52.8">
      <c r="A44" s="3">
        <v>32</v>
      </c>
      <c r="B44" s="8" t="s">
        <v>77</v>
      </c>
      <c r="C44" s="58" t="s">
        <v>164</v>
      </c>
      <c r="D44" s="41" t="s">
        <v>73</v>
      </c>
      <c r="E44" s="42">
        <v>4</v>
      </c>
      <c r="F44" s="51">
        <v>24870</v>
      </c>
      <c r="G44" s="45">
        <f t="shared" si="0"/>
        <v>99480</v>
      </c>
      <c r="H44" s="26">
        <v>4</v>
      </c>
      <c r="I44" s="26"/>
      <c r="J44" s="26"/>
      <c r="K44" s="26"/>
      <c r="L44" s="26"/>
      <c r="M44" s="26"/>
      <c r="N44" s="26"/>
      <c r="O44" s="26"/>
      <c r="P44" s="26"/>
      <c r="Q44" s="26"/>
    </row>
    <row r="45" spans="1:17">
      <c r="A45" s="3">
        <v>33</v>
      </c>
      <c r="B45" s="17" t="s">
        <v>78</v>
      </c>
      <c r="C45" s="10" t="s">
        <v>202</v>
      </c>
      <c r="D45" s="3" t="s">
        <v>73</v>
      </c>
      <c r="E45" s="16">
        <v>800</v>
      </c>
      <c r="F45" s="52">
        <v>240</v>
      </c>
      <c r="G45" s="45">
        <f t="shared" si="0"/>
        <v>192000</v>
      </c>
      <c r="H45" s="26">
        <v>200</v>
      </c>
      <c r="I45" s="26">
        <v>200</v>
      </c>
      <c r="J45" s="26">
        <v>200</v>
      </c>
      <c r="K45" s="26">
        <v>200</v>
      </c>
      <c r="L45" s="26"/>
      <c r="M45" s="26"/>
      <c r="N45" s="26"/>
      <c r="O45" s="26"/>
      <c r="P45" s="26"/>
      <c r="Q45" s="26"/>
    </row>
    <row r="46" spans="1:17">
      <c r="A46" s="3">
        <v>34</v>
      </c>
      <c r="B46" s="10" t="s">
        <v>162</v>
      </c>
      <c r="C46" s="5" t="s">
        <v>163</v>
      </c>
      <c r="D46" s="3"/>
      <c r="E46" s="43">
        <v>3200</v>
      </c>
      <c r="F46" s="52">
        <v>98</v>
      </c>
      <c r="G46" s="45">
        <f t="shared" si="0"/>
        <v>313600</v>
      </c>
      <c r="H46" s="26">
        <v>500</v>
      </c>
      <c r="I46" s="26">
        <v>500</v>
      </c>
      <c r="J46" s="26">
        <v>500</v>
      </c>
      <c r="K46" s="26">
        <v>500</v>
      </c>
      <c r="L46" s="26">
        <v>500</v>
      </c>
      <c r="M46" s="26">
        <v>200</v>
      </c>
      <c r="N46" s="26">
        <v>500</v>
      </c>
      <c r="O46" s="26"/>
      <c r="P46" s="26"/>
      <c r="Q46" s="26"/>
    </row>
    <row r="47" spans="1:17" ht="52.8">
      <c r="A47" s="3">
        <v>35</v>
      </c>
      <c r="B47" s="5" t="s">
        <v>201</v>
      </c>
      <c r="C47" s="58" t="s">
        <v>200</v>
      </c>
      <c r="D47" s="3" t="s">
        <v>75</v>
      </c>
      <c r="E47" s="16">
        <v>6</v>
      </c>
      <c r="F47" s="52">
        <v>40000</v>
      </c>
      <c r="G47" s="45">
        <f t="shared" si="0"/>
        <v>240000</v>
      </c>
      <c r="H47" s="26">
        <v>6</v>
      </c>
      <c r="I47" s="26"/>
      <c r="J47" s="26"/>
      <c r="K47" s="26"/>
      <c r="L47" s="26"/>
      <c r="M47" s="26"/>
      <c r="N47" s="26"/>
      <c r="O47" s="26"/>
      <c r="P47" s="26"/>
      <c r="Q47" s="26"/>
    </row>
    <row r="48" spans="1:17">
      <c r="A48" s="3">
        <v>36</v>
      </c>
      <c r="B48" s="5" t="s">
        <v>79</v>
      </c>
      <c r="C48" s="8"/>
      <c r="D48" s="3" t="s">
        <v>75</v>
      </c>
      <c r="E48" s="16">
        <v>20</v>
      </c>
      <c r="F48" s="52">
        <v>40000</v>
      </c>
      <c r="G48" s="45">
        <f t="shared" si="0"/>
        <v>800000</v>
      </c>
      <c r="H48" s="26">
        <v>5</v>
      </c>
      <c r="I48" s="26">
        <v>5</v>
      </c>
      <c r="J48" s="26">
        <v>5</v>
      </c>
      <c r="K48" s="26">
        <v>5</v>
      </c>
      <c r="L48" s="26"/>
      <c r="M48" s="26"/>
      <c r="N48" s="26"/>
      <c r="O48" s="26"/>
      <c r="P48" s="26"/>
      <c r="Q48" s="26"/>
    </row>
    <row r="49" spans="1:17" ht="26.25" customHeight="1">
      <c r="A49" s="3">
        <v>37</v>
      </c>
      <c r="B49" s="11" t="s">
        <v>80</v>
      </c>
      <c r="C49" s="11" t="s">
        <v>81</v>
      </c>
      <c r="D49" s="12" t="s">
        <v>73</v>
      </c>
      <c r="E49" s="16">
        <v>3150</v>
      </c>
      <c r="F49" s="52">
        <v>140</v>
      </c>
      <c r="G49" s="45">
        <f t="shared" si="0"/>
        <v>441000</v>
      </c>
      <c r="H49" s="26">
        <v>600</v>
      </c>
      <c r="I49" s="26">
        <v>300</v>
      </c>
      <c r="J49" s="26">
        <v>300</v>
      </c>
      <c r="K49" s="26">
        <v>300</v>
      </c>
      <c r="L49" s="26">
        <v>300</v>
      </c>
      <c r="M49" s="26">
        <v>300</v>
      </c>
      <c r="N49" s="26">
        <v>300</v>
      </c>
      <c r="O49" s="26">
        <v>300</v>
      </c>
      <c r="P49" s="26">
        <v>450</v>
      </c>
      <c r="Q49" s="26"/>
    </row>
    <row r="50" spans="1:17" ht="28.2" customHeight="1">
      <c r="A50" s="3">
        <v>38</v>
      </c>
      <c r="B50" s="65" t="s">
        <v>206</v>
      </c>
      <c r="C50" s="37" t="s">
        <v>207</v>
      </c>
      <c r="D50" s="3" t="s">
        <v>82</v>
      </c>
      <c r="E50" s="16">
        <v>100</v>
      </c>
      <c r="F50" s="52">
        <v>75</v>
      </c>
      <c r="G50" s="45">
        <f t="shared" si="0"/>
        <v>7500</v>
      </c>
      <c r="H50" s="26">
        <v>100</v>
      </c>
      <c r="I50" s="26"/>
      <c r="J50" s="26"/>
      <c r="K50" s="26"/>
      <c r="L50" s="26"/>
      <c r="M50" s="26"/>
      <c r="N50" s="26"/>
      <c r="O50" s="26"/>
      <c r="P50" s="26"/>
      <c r="Q50" s="26"/>
    </row>
    <row r="51" spans="1:17" ht="26.4">
      <c r="A51" s="3">
        <v>39</v>
      </c>
      <c r="B51" s="62" t="s">
        <v>83</v>
      </c>
      <c r="C51" s="17" t="s">
        <v>84</v>
      </c>
      <c r="D51" s="3" t="s">
        <v>85</v>
      </c>
      <c r="E51" s="16">
        <v>400</v>
      </c>
      <c r="F51" s="52">
        <v>560</v>
      </c>
      <c r="G51" s="45">
        <f t="shared" si="0"/>
        <v>224000</v>
      </c>
      <c r="H51" s="26">
        <v>400</v>
      </c>
      <c r="I51" s="26"/>
      <c r="J51" s="26"/>
      <c r="K51" s="26"/>
      <c r="L51" s="26"/>
      <c r="M51" s="26"/>
      <c r="N51" s="26"/>
      <c r="O51" s="26"/>
      <c r="P51" s="26"/>
      <c r="Q51" s="26"/>
    </row>
    <row r="52" spans="1:17" ht="26.4">
      <c r="A52" s="3">
        <v>40</v>
      </c>
      <c r="B52" s="62" t="s">
        <v>83</v>
      </c>
      <c r="C52" s="17" t="s">
        <v>86</v>
      </c>
      <c r="D52" s="3" t="s">
        <v>85</v>
      </c>
      <c r="E52" s="16">
        <v>700</v>
      </c>
      <c r="F52" s="52">
        <v>560</v>
      </c>
      <c r="G52" s="45">
        <f t="shared" si="0"/>
        <v>392000</v>
      </c>
      <c r="H52" s="26">
        <v>700</v>
      </c>
      <c r="I52" s="26"/>
      <c r="J52" s="26"/>
      <c r="K52" s="26"/>
      <c r="L52" s="26"/>
      <c r="M52" s="26"/>
      <c r="N52" s="26"/>
      <c r="O52" s="26"/>
      <c r="P52" s="26"/>
      <c r="Q52" s="26"/>
    </row>
    <row r="53" spans="1:17" ht="39.6">
      <c r="A53" s="3">
        <v>41</v>
      </c>
      <c r="B53" s="5" t="s">
        <v>199</v>
      </c>
      <c r="C53" s="58" t="s">
        <v>198</v>
      </c>
      <c r="D53" s="3" t="s">
        <v>75</v>
      </c>
      <c r="E53" s="16">
        <v>18</v>
      </c>
      <c r="F53" s="50">
        <v>120000</v>
      </c>
      <c r="G53" s="45">
        <f t="shared" si="0"/>
        <v>2160000</v>
      </c>
      <c r="H53" s="26">
        <v>10</v>
      </c>
      <c r="I53" s="26">
        <v>5</v>
      </c>
      <c r="J53" s="26">
        <v>3</v>
      </c>
      <c r="K53" s="26"/>
      <c r="L53" s="26"/>
      <c r="M53" s="26"/>
      <c r="N53" s="26"/>
      <c r="O53" s="26"/>
      <c r="P53" s="26"/>
      <c r="Q53" s="26"/>
    </row>
    <row r="54" spans="1:17">
      <c r="A54" s="3">
        <v>42</v>
      </c>
      <c r="B54" s="17" t="s">
        <v>88</v>
      </c>
      <c r="C54" s="17" t="s">
        <v>89</v>
      </c>
      <c r="D54" s="3" t="s">
        <v>71</v>
      </c>
      <c r="E54" s="16">
        <v>4</v>
      </c>
      <c r="F54" s="50">
        <v>6950</v>
      </c>
      <c r="G54" s="45">
        <f t="shared" si="0"/>
        <v>27800</v>
      </c>
      <c r="H54" s="16">
        <v>4</v>
      </c>
      <c r="I54" s="26"/>
      <c r="J54" s="26"/>
      <c r="K54" s="26"/>
      <c r="L54" s="26"/>
      <c r="M54" s="26"/>
      <c r="N54" s="26"/>
      <c r="O54" s="26"/>
      <c r="P54" s="26"/>
      <c r="Q54" s="26"/>
    </row>
    <row r="55" spans="1:17">
      <c r="A55" s="3">
        <v>43</v>
      </c>
      <c r="B55" s="17" t="s">
        <v>88</v>
      </c>
      <c r="C55" s="17" t="s">
        <v>89</v>
      </c>
      <c r="D55" s="3" t="s">
        <v>71</v>
      </c>
      <c r="E55" s="16">
        <v>4</v>
      </c>
      <c r="F55" s="50">
        <v>6950</v>
      </c>
      <c r="G55" s="45">
        <f t="shared" si="0"/>
        <v>27800</v>
      </c>
      <c r="H55" s="16">
        <v>4</v>
      </c>
      <c r="I55" s="26"/>
      <c r="J55" s="26"/>
      <c r="K55" s="26"/>
      <c r="L55" s="26"/>
      <c r="M55" s="26"/>
      <c r="N55" s="26"/>
      <c r="O55" s="26"/>
      <c r="P55" s="26"/>
      <c r="Q55" s="26"/>
    </row>
    <row r="56" spans="1:17">
      <c r="A56" s="3">
        <v>44</v>
      </c>
      <c r="B56" s="17" t="s">
        <v>88</v>
      </c>
      <c r="C56" s="17" t="s">
        <v>90</v>
      </c>
      <c r="D56" s="3" t="s">
        <v>71</v>
      </c>
      <c r="E56" s="16">
        <v>4</v>
      </c>
      <c r="F56" s="50">
        <v>6950</v>
      </c>
      <c r="G56" s="45">
        <f t="shared" si="0"/>
        <v>27800</v>
      </c>
      <c r="H56" s="16">
        <v>4</v>
      </c>
      <c r="I56" s="26"/>
      <c r="J56" s="26"/>
      <c r="K56" s="26"/>
      <c r="L56" s="26"/>
      <c r="M56" s="26"/>
      <c r="N56" s="26"/>
      <c r="O56" s="26"/>
      <c r="P56" s="26"/>
      <c r="Q56" s="26"/>
    </row>
    <row r="57" spans="1:17">
      <c r="A57" s="3">
        <v>45</v>
      </c>
      <c r="B57" s="17" t="s">
        <v>88</v>
      </c>
      <c r="C57" s="17" t="s">
        <v>91</v>
      </c>
      <c r="D57" s="3" t="s">
        <v>71</v>
      </c>
      <c r="E57" s="16">
        <v>4</v>
      </c>
      <c r="F57" s="50">
        <v>6950</v>
      </c>
      <c r="G57" s="45">
        <f t="shared" si="0"/>
        <v>27800</v>
      </c>
      <c r="H57" s="16">
        <v>4</v>
      </c>
      <c r="I57" s="26"/>
      <c r="J57" s="26"/>
      <c r="K57" s="26"/>
      <c r="L57" s="26"/>
      <c r="M57" s="26"/>
      <c r="N57" s="26"/>
      <c r="O57" s="26"/>
      <c r="P57" s="26"/>
      <c r="Q57" s="26"/>
    </row>
    <row r="58" spans="1:17">
      <c r="A58" s="3">
        <v>46</v>
      </c>
      <c r="B58" s="17" t="s">
        <v>88</v>
      </c>
      <c r="C58" s="17" t="s">
        <v>92</v>
      </c>
      <c r="D58" s="3" t="s">
        <v>71</v>
      </c>
      <c r="E58" s="16">
        <v>4</v>
      </c>
      <c r="F58" s="50">
        <v>6950</v>
      </c>
      <c r="G58" s="45">
        <f t="shared" si="0"/>
        <v>27800</v>
      </c>
      <c r="H58" s="16">
        <v>4</v>
      </c>
      <c r="I58" s="26"/>
      <c r="J58" s="26"/>
      <c r="K58" s="26"/>
      <c r="L58" s="26"/>
      <c r="M58" s="26"/>
      <c r="N58" s="26"/>
      <c r="O58" s="26"/>
      <c r="P58" s="26"/>
      <c r="Q58" s="26"/>
    </row>
    <row r="59" spans="1:17">
      <c r="A59" s="3">
        <v>47</v>
      </c>
      <c r="B59" s="17" t="s">
        <v>88</v>
      </c>
      <c r="C59" s="17" t="s">
        <v>93</v>
      </c>
      <c r="D59" s="3" t="s">
        <v>71</v>
      </c>
      <c r="E59" s="16">
        <v>4</v>
      </c>
      <c r="F59" s="50">
        <v>6950</v>
      </c>
      <c r="G59" s="45">
        <f t="shared" si="0"/>
        <v>27800</v>
      </c>
      <c r="H59" s="16">
        <v>4</v>
      </c>
      <c r="I59" s="26"/>
      <c r="J59" s="26"/>
      <c r="K59" s="26"/>
      <c r="L59" s="26"/>
      <c r="M59" s="26"/>
      <c r="N59" s="26"/>
      <c r="O59" s="26"/>
      <c r="P59" s="26"/>
      <c r="Q59" s="26"/>
    </row>
    <row r="60" spans="1:17">
      <c r="A60" s="3">
        <v>48</v>
      </c>
      <c r="B60" s="17" t="s">
        <v>88</v>
      </c>
      <c r="C60" s="17" t="s">
        <v>94</v>
      </c>
      <c r="D60" s="3" t="s">
        <v>71</v>
      </c>
      <c r="E60" s="16">
        <v>4</v>
      </c>
      <c r="F60" s="50">
        <v>6950</v>
      </c>
      <c r="G60" s="45">
        <f t="shared" si="0"/>
        <v>27800</v>
      </c>
      <c r="H60" s="16">
        <v>4</v>
      </c>
      <c r="I60" s="26"/>
      <c r="J60" s="26"/>
      <c r="K60" s="26"/>
      <c r="L60" s="26"/>
      <c r="M60" s="26"/>
      <c r="N60" s="26"/>
      <c r="O60" s="26"/>
      <c r="P60" s="26"/>
      <c r="Q60" s="26"/>
    </row>
    <row r="61" spans="1:17">
      <c r="A61" s="3">
        <v>49</v>
      </c>
      <c r="B61" s="17" t="s">
        <v>88</v>
      </c>
      <c r="C61" s="17" t="s">
        <v>95</v>
      </c>
      <c r="D61" s="3" t="s">
        <v>71</v>
      </c>
      <c r="E61" s="16">
        <v>4</v>
      </c>
      <c r="F61" s="50">
        <v>6950</v>
      </c>
      <c r="G61" s="45">
        <f t="shared" si="0"/>
        <v>27800</v>
      </c>
      <c r="H61" s="16">
        <v>4</v>
      </c>
      <c r="I61" s="26"/>
      <c r="J61" s="26"/>
      <c r="K61" s="26"/>
      <c r="L61" s="26"/>
      <c r="M61" s="26"/>
      <c r="N61" s="26"/>
      <c r="O61" s="26"/>
      <c r="P61" s="26"/>
      <c r="Q61" s="26"/>
    </row>
    <row r="62" spans="1:17">
      <c r="A62" s="3">
        <v>50</v>
      </c>
      <c r="B62" s="5" t="s">
        <v>96</v>
      </c>
      <c r="C62" s="5" t="s">
        <v>166</v>
      </c>
      <c r="D62" s="3" t="s">
        <v>73</v>
      </c>
      <c r="E62" s="16">
        <v>1350</v>
      </c>
      <c r="F62" s="50">
        <v>777</v>
      </c>
      <c r="G62" s="45">
        <f t="shared" ref="G62:G110" si="1">E62*F62</f>
        <v>1048950</v>
      </c>
      <c r="H62" s="16">
        <v>1350</v>
      </c>
      <c r="I62" s="26"/>
      <c r="J62" s="26"/>
      <c r="K62" s="26"/>
      <c r="L62" s="26"/>
      <c r="M62" s="26"/>
      <c r="N62" s="26"/>
      <c r="O62" s="26"/>
      <c r="P62" s="26"/>
      <c r="Q62" s="26"/>
    </row>
    <row r="63" spans="1:17" ht="66">
      <c r="A63" s="3">
        <v>51</v>
      </c>
      <c r="B63" s="44" t="s">
        <v>103</v>
      </c>
      <c r="C63" s="56" t="s">
        <v>149</v>
      </c>
      <c r="D63" s="4" t="s">
        <v>73</v>
      </c>
      <c r="E63" s="4">
        <v>1000</v>
      </c>
      <c r="F63" s="52">
        <v>4657.3</v>
      </c>
      <c r="G63" s="45">
        <f t="shared" si="1"/>
        <v>4657300</v>
      </c>
      <c r="H63" s="4">
        <v>100</v>
      </c>
      <c r="I63" s="4">
        <v>100</v>
      </c>
      <c r="J63" s="4">
        <v>100</v>
      </c>
      <c r="K63" s="4">
        <v>100</v>
      </c>
      <c r="L63" s="4">
        <v>100</v>
      </c>
      <c r="M63" s="4">
        <v>100</v>
      </c>
      <c r="N63" s="4">
        <v>100</v>
      </c>
      <c r="O63" s="4">
        <v>100</v>
      </c>
      <c r="P63" s="4">
        <v>200</v>
      </c>
      <c r="Q63" s="26"/>
    </row>
    <row r="64" spans="1:17" ht="26.4">
      <c r="A64" s="3">
        <v>52</v>
      </c>
      <c r="B64" s="5" t="s">
        <v>97</v>
      </c>
      <c r="C64" s="58" t="s">
        <v>167</v>
      </c>
      <c r="D64" s="3" t="s">
        <v>82</v>
      </c>
      <c r="E64" s="16">
        <v>20</v>
      </c>
      <c r="F64" s="50">
        <v>22000</v>
      </c>
      <c r="G64" s="45">
        <f t="shared" si="1"/>
        <v>440000</v>
      </c>
      <c r="H64" s="16">
        <v>20</v>
      </c>
      <c r="I64" s="26"/>
      <c r="J64" s="26"/>
      <c r="K64" s="26"/>
      <c r="L64" s="26"/>
      <c r="M64" s="26"/>
      <c r="N64" s="26"/>
      <c r="O64" s="26"/>
      <c r="P64" s="26"/>
      <c r="Q64" s="26"/>
    </row>
    <row r="65" spans="1:17">
      <c r="A65" s="3">
        <v>53</v>
      </c>
      <c r="B65" s="17" t="s">
        <v>98</v>
      </c>
      <c r="C65" s="17" t="s">
        <v>99</v>
      </c>
      <c r="D65" s="3" t="s">
        <v>87</v>
      </c>
      <c r="E65" s="16">
        <v>100</v>
      </c>
      <c r="F65" s="50">
        <v>828.25</v>
      </c>
      <c r="G65" s="45">
        <f t="shared" si="1"/>
        <v>82825</v>
      </c>
      <c r="H65" s="16">
        <v>100</v>
      </c>
      <c r="I65" s="26"/>
      <c r="J65" s="26"/>
      <c r="K65" s="26"/>
      <c r="L65" s="26"/>
      <c r="M65" s="26"/>
      <c r="N65" s="26"/>
      <c r="O65" s="26"/>
      <c r="P65" s="26"/>
      <c r="Q65" s="26"/>
    </row>
    <row r="66" spans="1:17">
      <c r="A66" s="3">
        <v>54</v>
      </c>
      <c r="B66" s="10" t="s">
        <v>100</v>
      </c>
      <c r="C66" s="8"/>
      <c r="D66" s="3" t="s">
        <v>87</v>
      </c>
      <c r="E66" s="16">
        <v>10</v>
      </c>
      <c r="F66" s="50">
        <v>17257</v>
      </c>
      <c r="G66" s="45">
        <f t="shared" si="1"/>
        <v>172570</v>
      </c>
      <c r="H66" s="16">
        <v>10</v>
      </c>
      <c r="I66" s="26"/>
      <c r="J66" s="26"/>
      <c r="K66" s="26"/>
      <c r="L66" s="26"/>
      <c r="M66" s="26"/>
      <c r="N66" s="26"/>
      <c r="O66" s="26"/>
      <c r="P66" s="26"/>
      <c r="Q66" s="26"/>
    </row>
    <row r="67" spans="1:17" ht="39.6">
      <c r="A67" s="3">
        <v>55</v>
      </c>
      <c r="B67" s="18" t="s">
        <v>168</v>
      </c>
      <c r="C67" s="62" t="s">
        <v>169</v>
      </c>
      <c r="D67" s="3" t="s">
        <v>87</v>
      </c>
      <c r="E67" s="16">
        <v>5</v>
      </c>
      <c r="F67" s="50">
        <v>149500</v>
      </c>
      <c r="G67" s="45">
        <f t="shared" si="1"/>
        <v>747500</v>
      </c>
      <c r="H67" s="16">
        <v>5</v>
      </c>
      <c r="I67" s="26"/>
      <c r="J67" s="26"/>
      <c r="K67" s="26"/>
      <c r="L67" s="26"/>
      <c r="M67" s="26"/>
      <c r="N67" s="26"/>
      <c r="O67" s="26"/>
      <c r="P67" s="26"/>
      <c r="Q67" s="26"/>
    </row>
    <row r="68" spans="1:17">
      <c r="A68" s="3">
        <v>56</v>
      </c>
      <c r="B68" s="5" t="s">
        <v>101</v>
      </c>
      <c r="C68" s="10" t="s">
        <v>102</v>
      </c>
      <c r="D68" s="3" t="s">
        <v>73</v>
      </c>
      <c r="E68" s="16">
        <v>100</v>
      </c>
      <c r="F68" s="50">
        <v>1293</v>
      </c>
      <c r="G68" s="45">
        <f t="shared" si="1"/>
        <v>129300</v>
      </c>
      <c r="H68" s="16">
        <v>100</v>
      </c>
      <c r="I68" s="26"/>
      <c r="J68" s="26"/>
      <c r="K68" s="26"/>
      <c r="L68" s="26"/>
      <c r="M68" s="26"/>
      <c r="N68" s="26"/>
      <c r="O68" s="26"/>
      <c r="P68" s="26"/>
      <c r="Q68" s="26"/>
    </row>
    <row r="69" spans="1:17">
      <c r="A69" s="3">
        <v>57</v>
      </c>
      <c r="B69" s="4" t="s">
        <v>104</v>
      </c>
      <c r="C69" s="3"/>
      <c r="D69" s="3" t="s">
        <v>73</v>
      </c>
      <c r="E69" s="16">
        <v>1000</v>
      </c>
      <c r="F69" s="50">
        <v>627.9</v>
      </c>
      <c r="G69" s="45">
        <f t="shared" si="1"/>
        <v>627900</v>
      </c>
      <c r="H69" s="16">
        <v>1000</v>
      </c>
      <c r="I69" s="26"/>
      <c r="J69" s="26"/>
      <c r="K69" s="26"/>
      <c r="L69" s="26"/>
      <c r="M69" s="26"/>
      <c r="N69" s="26"/>
      <c r="O69" s="26"/>
      <c r="P69" s="26"/>
      <c r="Q69" s="26"/>
    </row>
    <row r="70" spans="1:17">
      <c r="A70" s="3">
        <v>58</v>
      </c>
      <c r="B70" s="17" t="s">
        <v>176</v>
      </c>
      <c r="C70" s="17" t="s">
        <v>177</v>
      </c>
      <c r="D70" s="3" t="s">
        <v>87</v>
      </c>
      <c r="E70" s="16">
        <v>200</v>
      </c>
      <c r="F70" s="50">
        <v>80</v>
      </c>
      <c r="G70" s="45">
        <f t="shared" si="1"/>
        <v>16000</v>
      </c>
      <c r="H70" s="16">
        <v>200</v>
      </c>
      <c r="I70" s="26"/>
      <c r="J70" s="26"/>
      <c r="K70" s="26"/>
      <c r="L70" s="26"/>
      <c r="M70" s="26"/>
      <c r="N70" s="26"/>
      <c r="O70" s="26"/>
      <c r="P70" s="26"/>
      <c r="Q70" s="26"/>
    </row>
    <row r="71" spans="1:17">
      <c r="A71" s="3">
        <v>59</v>
      </c>
      <c r="B71" s="17" t="s">
        <v>176</v>
      </c>
      <c r="C71" s="17" t="s">
        <v>178</v>
      </c>
      <c r="D71" s="3" t="s">
        <v>87</v>
      </c>
      <c r="E71" s="16">
        <v>200</v>
      </c>
      <c r="F71" s="50">
        <v>80</v>
      </c>
      <c r="G71" s="45">
        <f t="shared" si="1"/>
        <v>16000</v>
      </c>
      <c r="H71" s="16">
        <v>200</v>
      </c>
      <c r="I71" s="26"/>
      <c r="J71" s="26"/>
      <c r="K71" s="26"/>
      <c r="L71" s="26"/>
      <c r="M71" s="26"/>
      <c r="N71" s="26"/>
      <c r="O71" s="26"/>
      <c r="P71" s="26"/>
      <c r="Q71" s="26"/>
    </row>
    <row r="72" spans="1:17">
      <c r="A72" s="3">
        <v>60</v>
      </c>
      <c r="B72" s="17" t="s">
        <v>105</v>
      </c>
      <c r="C72" s="17" t="s">
        <v>170</v>
      </c>
      <c r="D72" s="3" t="s">
        <v>87</v>
      </c>
      <c r="E72" s="16">
        <v>7000</v>
      </c>
      <c r="F72" s="50">
        <v>520</v>
      </c>
      <c r="G72" s="45">
        <f t="shared" si="1"/>
        <v>3640000</v>
      </c>
      <c r="H72" s="26">
        <v>1000</v>
      </c>
      <c r="I72" s="26">
        <v>1000</v>
      </c>
      <c r="J72" s="26">
        <v>1000</v>
      </c>
      <c r="K72" s="26">
        <v>1000</v>
      </c>
      <c r="L72" s="26">
        <v>1000</v>
      </c>
      <c r="M72" s="26">
        <v>1000</v>
      </c>
      <c r="N72" s="26">
        <v>1000</v>
      </c>
      <c r="O72" s="26"/>
      <c r="P72" s="26"/>
      <c r="Q72" s="26"/>
    </row>
    <row r="73" spans="1:17">
      <c r="A73" s="3">
        <v>61</v>
      </c>
      <c r="B73" s="17" t="s">
        <v>106</v>
      </c>
      <c r="C73" s="17" t="s">
        <v>107</v>
      </c>
      <c r="D73" s="3" t="s">
        <v>87</v>
      </c>
      <c r="E73" s="16">
        <v>4000</v>
      </c>
      <c r="F73" s="50">
        <v>777</v>
      </c>
      <c r="G73" s="45">
        <f t="shared" si="1"/>
        <v>3108000</v>
      </c>
      <c r="H73" s="26">
        <v>1000</v>
      </c>
      <c r="I73" s="26">
        <v>500</v>
      </c>
      <c r="J73" s="26">
        <v>500</v>
      </c>
      <c r="K73" s="26">
        <v>500</v>
      </c>
      <c r="L73" s="26">
        <v>500</v>
      </c>
      <c r="M73" s="26">
        <v>500</v>
      </c>
      <c r="N73" s="26">
        <v>500</v>
      </c>
      <c r="O73" s="26"/>
      <c r="P73" s="26"/>
      <c r="Q73" s="26"/>
    </row>
    <row r="74" spans="1:17" ht="79.2">
      <c r="A74" s="3">
        <v>62</v>
      </c>
      <c r="B74" s="5" t="s">
        <v>108</v>
      </c>
      <c r="C74" s="63" t="s">
        <v>171</v>
      </c>
      <c r="D74" s="3" t="s">
        <v>73</v>
      </c>
      <c r="E74" s="16">
        <v>30</v>
      </c>
      <c r="F74" s="50">
        <v>3740</v>
      </c>
      <c r="G74" s="45">
        <f t="shared" si="1"/>
        <v>112200</v>
      </c>
      <c r="H74" s="16">
        <v>30</v>
      </c>
      <c r="I74" s="26"/>
      <c r="J74" s="26"/>
      <c r="K74" s="26"/>
      <c r="L74" s="26"/>
      <c r="M74" s="26"/>
      <c r="N74" s="26"/>
      <c r="O74" s="26"/>
      <c r="P74" s="26"/>
      <c r="Q74" s="26"/>
    </row>
    <row r="75" spans="1:17" ht="52.8">
      <c r="A75" s="3">
        <v>63</v>
      </c>
      <c r="B75" s="61" t="s">
        <v>109</v>
      </c>
      <c r="C75" s="63" t="s">
        <v>110</v>
      </c>
      <c r="D75" s="3" t="s">
        <v>73</v>
      </c>
      <c r="E75" s="16">
        <v>20</v>
      </c>
      <c r="F75" s="50">
        <v>3740</v>
      </c>
      <c r="G75" s="45">
        <f t="shared" si="1"/>
        <v>74800</v>
      </c>
      <c r="H75" s="16">
        <v>20</v>
      </c>
      <c r="I75" s="26"/>
      <c r="J75" s="26"/>
      <c r="K75" s="26"/>
      <c r="L75" s="26"/>
      <c r="M75" s="26"/>
      <c r="N75" s="26"/>
      <c r="O75" s="26"/>
      <c r="P75" s="26"/>
      <c r="Q75" s="26"/>
    </row>
    <row r="76" spans="1:17">
      <c r="A76" s="3">
        <v>64</v>
      </c>
      <c r="B76" s="17" t="s">
        <v>111</v>
      </c>
      <c r="C76" s="17" t="s">
        <v>203</v>
      </c>
      <c r="D76" s="3" t="s">
        <v>87</v>
      </c>
      <c r="E76" s="16">
        <v>1000</v>
      </c>
      <c r="F76" s="50">
        <v>627.15</v>
      </c>
      <c r="G76" s="45">
        <f t="shared" si="1"/>
        <v>627150</v>
      </c>
      <c r="H76" s="26">
        <v>200</v>
      </c>
      <c r="I76" s="26">
        <v>200</v>
      </c>
      <c r="J76" s="26">
        <v>200</v>
      </c>
      <c r="K76" s="26">
        <v>200</v>
      </c>
      <c r="L76" s="26">
        <v>200</v>
      </c>
      <c r="M76" s="26"/>
      <c r="N76" s="26"/>
      <c r="O76" s="26"/>
      <c r="P76" s="26"/>
      <c r="Q76" s="26"/>
    </row>
    <row r="77" spans="1:17">
      <c r="A77" s="3">
        <v>65</v>
      </c>
      <c r="B77" s="17" t="s">
        <v>111</v>
      </c>
      <c r="C77" s="17" t="s">
        <v>204</v>
      </c>
      <c r="D77" s="3" t="s">
        <v>87</v>
      </c>
      <c r="E77" s="16">
        <v>700</v>
      </c>
      <c r="F77" s="50">
        <v>627.15</v>
      </c>
      <c r="G77" s="45">
        <f t="shared" si="1"/>
        <v>439005</v>
      </c>
      <c r="H77" s="26">
        <v>300</v>
      </c>
      <c r="I77" s="26">
        <v>100</v>
      </c>
      <c r="J77" s="26">
        <v>300</v>
      </c>
      <c r="K77" s="26"/>
      <c r="L77" s="26"/>
      <c r="M77" s="26"/>
      <c r="N77" s="26"/>
      <c r="O77" s="26"/>
      <c r="P77" s="26"/>
      <c r="Q77" s="26"/>
    </row>
    <row r="78" spans="1:17">
      <c r="A78" s="3">
        <v>66</v>
      </c>
      <c r="B78" s="17" t="s">
        <v>111</v>
      </c>
      <c r="C78" s="17" t="s">
        <v>205</v>
      </c>
      <c r="D78" s="3" t="s">
        <v>87</v>
      </c>
      <c r="E78" s="16">
        <v>1000</v>
      </c>
      <c r="F78" s="50">
        <v>627.15</v>
      </c>
      <c r="G78" s="45">
        <f t="shared" si="1"/>
        <v>627150</v>
      </c>
      <c r="H78" s="26">
        <v>200</v>
      </c>
      <c r="I78" s="26">
        <v>200</v>
      </c>
      <c r="J78" s="26">
        <v>200</v>
      </c>
      <c r="K78" s="26">
        <v>200</v>
      </c>
      <c r="L78" s="26">
        <v>200</v>
      </c>
      <c r="M78" s="26"/>
      <c r="N78" s="26"/>
      <c r="O78" s="26"/>
      <c r="P78" s="26"/>
      <c r="Q78" s="26"/>
    </row>
    <row r="79" spans="1:17">
      <c r="A79" s="3">
        <v>67</v>
      </c>
      <c r="B79" s="20" t="s">
        <v>172</v>
      </c>
      <c r="C79" s="20" t="s">
        <v>173</v>
      </c>
      <c r="D79" s="3" t="s">
        <v>73</v>
      </c>
      <c r="E79" s="16">
        <v>2700</v>
      </c>
      <c r="F79" s="50">
        <v>70</v>
      </c>
      <c r="G79" s="45">
        <f t="shared" si="1"/>
        <v>189000</v>
      </c>
      <c r="H79" s="26">
        <v>2700</v>
      </c>
      <c r="I79" s="26"/>
      <c r="J79" s="26"/>
      <c r="K79" s="26"/>
      <c r="L79" s="26"/>
      <c r="M79" s="26"/>
      <c r="N79" s="26"/>
      <c r="O79" s="26"/>
      <c r="P79" s="26"/>
      <c r="Q79" s="26"/>
    </row>
    <row r="80" spans="1:17" ht="118.8">
      <c r="A80" s="3">
        <v>68</v>
      </c>
      <c r="B80" s="18" t="s">
        <v>112</v>
      </c>
      <c r="C80" s="63" t="s">
        <v>174</v>
      </c>
      <c r="D80" s="3" t="s">
        <v>73</v>
      </c>
      <c r="E80" s="16">
        <v>120000</v>
      </c>
      <c r="F80" s="50">
        <v>4</v>
      </c>
      <c r="G80" s="45">
        <f t="shared" si="1"/>
        <v>480000</v>
      </c>
      <c r="H80" s="26">
        <v>13500</v>
      </c>
      <c r="I80" s="26">
        <v>13500</v>
      </c>
      <c r="J80" s="26">
        <v>13500</v>
      </c>
      <c r="K80" s="26">
        <v>13500</v>
      </c>
      <c r="L80" s="26">
        <v>13500</v>
      </c>
      <c r="M80" s="26">
        <v>13500</v>
      </c>
      <c r="N80" s="26">
        <v>13500</v>
      </c>
      <c r="O80" s="26">
        <v>13500</v>
      </c>
      <c r="P80" s="26">
        <v>12000</v>
      </c>
      <c r="Q80" s="26"/>
    </row>
    <row r="81" spans="1:17">
      <c r="A81" s="3">
        <v>69</v>
      </c>
      <c r="B81" s="17" t="s">
        <v>113</v>
      </c>
      <c r="C81" s="17" t="s">
        <v>175</v>
      </c>
      <c r="D81" s="3" t="s">
        <v>73</v>
      </c>
      <c r="E81" s="16">
        <v>25000</v>
      </c>
      <c r="F81" s="50">
        <v>46.86</v>
      </c>
      <c r="G81" s="45">
        <f t="shared" si="1"/>
        <v>1171500</v>
      </c>
      <c r="H81" s="26">
        <v>5000</v>
      </c>
      <c r="I81" s="26">
        <v>2500</v>
      </c>
      <c r="J81" s="26">
        <v>2500</v>
      </c>
      <c r="K81" s="26">
        <v>2500</v>
      </c>
      <c r="L81" s="26">
        <v>2500</v>
      </c>
      <c r="M81" s="26">
        <v>2500</v>
      </c>
      <c r="N81" s="26">
        <v>2500</v>
      </c>
      <c r="O81" s="26">
        <v>2500</v>
      </c>
      <c r="P81" s="26">
        <v>2500</v>
      </c>
      <c r="Q81" s="26"/>
    </row>
    <row r="82" spans="1:17">
      <c r="A82" s="3">
        <v>70</v>
      </c>
      <c r="B82" s="17" t="s">
        <v>114</v>
      </c>
      <c r="C82" s="17" t="s">
        <v>115</v>
      </c>
      <c r="D82" s="3" t="s">
        <v>73</v>
      </c>
      <c r="E82" s="16">
        <v>2500</v>
      </c>
      <c r="F82" s="50">
        <v>85</v>
      </c>
      <c r="G82" s="45">
        <f t="shared" si="1"/>
        <v>212500</v>
      </c>
      <c r="H82" s="26">
        <v>500</v>
      </c>
      <c r="I82" s="26">
        <v>500</v>
      </c>
      <c r="J82" s="26">
        <v>500</v>
      </c>
      <c r="K82" s="26">
        <v>500</v>
      </c>
      <c r="L82" s="26">
        <v>500</v>
      </c>
      <c r="M82" s="26"/>
      <c r="N82" s="26"/>
      <c r="O82" s="26"/>
      <c r="P82" s="26"/>
      <c r="Q82" s="26"/>
    </row>
    <row r="83" spans="1:17">
      <c r="A83" s="3">
        <v>71</v>
      </c>
      <c r="B83" s="17" t="s">
        <v>114</v>
      </c>
      <c r="C83" s="17" t="s">
        <v>116</v>
      </c>
      <c r="D83" s="3" t="s">
        <v>73</v>
      </c>
      <c r="E83" s="16">
        <v>2500</v>
      </c>
      <c r="F83" s="50">
        <v>85</v>
      </c>
      <c r="G83" s="45">
        <f t="shared" si="1"/>
        <v>212500</v>
      </c>
      <c r="H83" s="26">
        <v>500</v>
      </c>
      <c r="I83" s="26">
        <v>500</v>
      </c>
      <c r="J83" s="26">
        <v>500</v>
      </c>
      <c r="K83" s="26">
        <v>500</v>
      </c>
      <c r="L83" s="26">
        <v>500</v>
      </c>
      <c r="M83" s="26"/>
      <c r="N83" s="26"/>
      <c r="O83" s="26"/>
      <c r="P83" s="26"/>
      <c r="Q83" s="26"/>
    </row>
    <row r="84" spans="1:17" ht="39.6">
      <c r="A84" s="3">
        <v>72</v>
      </c>
      <c r="B84" s="4" t="s">
        <v>117</v>
      </c>
      <c r="C84" s="61" t="s">
        <v>118</v>
      </c>
      <c r="D84" s="3" t="s">
        <v>82</v>
      </c>
      <c r="E84" s="19">
        <v>3000</v>
      </c>
      <c r="F84" s="53">
        <v>41.64</v>
      </c>
      <c r="G84" s="45">
        <f t="shared" si="1"/>
        <v>124920</v>
      </c>
      <c r="H84" s="26">
        <v>3000</v>
      </c>
      <c r="I84" s="26"/>
      <c r="J84" s="26"/>
      <c r="K84" s="26"/>
      <c r="L84" s="26"/>
      <c r="M84" s="26"/>
      <c r="N84" s="26"/>
      <c r="O84" s="26"/>
      <c r="P84" s="26"/>
      <c r="Q84" s="26"/>
    </row>
    <row r="85" spans="1:17">
      <c r="A85" s="3">
        <v>73</v>
      </c>
      <c r="B85" s="5" t="s">
        <v>119</v>
      </c>
      <c r="C85" s="15" t="s">
        <v>120</v>
      </c>
      <c r="D85" s="3" t="s">
        <v>75</v>
      </c>
      <c r="E85" s="16">
        <v>12</v>
      </c>
      <c r="F85" s="50">
        <v>23825</v>
      </c>
      <c r="G85" s="45">
        <f t="shared" si="1"/>
        <v>285900</v>
      </c>
      <c r="H85" s="26"/>
      <c r="I85" s="26"/>
      <c r="J85" s="26"/>
      <c r="K85" s="26"/>
      <c r="L85" s="26"/>
      <c r="M85" s="26"/>
      <c r="N85" s="26"/>
      <c r="O85" s="26"/>
      <c r="P85" s="26"/>
      <c r="Q85" s="26"/>
    </row>
    <row r="86" spans="1:17">
      <c r="A86" s="3">
        <v>74</v>
      </c>
      <c r="B86" s="5" t="s">
        <v>121</v>
      </c>
      <c r="C86" s="8" t="s">
        <v>122</v>
      </c>
      <c r="D86" s="3" t="s">
        <v>75</v>
      </c>
      <c r="E86" s="16">
        <v>15</v>
      </c>
      <c r="F86" s="50">
        <v>9820</v>
      </c>
      <c r="G86" s="45">
        <f t="shared" si="1"/>
        <v>147300</v>
      </c>
      <c r="H86" s="26">
        <v>15</v>
      </c>
      <c r="I86" s="26"/>
      <c r="J86" s="26"/>
      <c r="K86" s="26"/>
      <c r="L86" s="26"/>
      <c r="M86" s="26"/>
      <c r="N86" s="26"/>
      <c r="O86" s="26"/>
      <c r="P86" s="26"/>
      <c r="Q86" s="26"/>
    </row>
    <row r="87" spans="1:17">
      <c r="A87" s="3">
        <v>75</v>
      </c>
      <c r="B87" s="5" t="s">
        <v>181</v>
      </c>
      <c r="C87" s="8" t="s">
        <v>182</v>
      </c>
      <c r="D87" s="3" t="s">
        <v>73</v>
      </c>
      <c r="E87" s="16">
        <v>6000</v>
      </c>
      <c r="F87" s="50">
        <v>53</v>
      </c>
      <c r="G87" s="45">
        <f t="shared" si="1"/>
        <v>318000</v>
      </c>
      <c r="H87" s="26">
        <v>3000</v>
      </c>
      <c r="I87" s="26"/>
      <c r="J87" s="26"/>
      <c r="K87" s="26">
        <v>3000</v>
      </c>
      <c r="L87" s="26"/>
      <c r="M87" s="26"/>
      <c r="N87" s="26"/>
      <c r="O87" s="26"/>
      <c r="P87" s="26"/>
      <c r="Q87" s="26"/>
    </row>
    <row r="88" spans="1:17">
      <c r="A88" s="3">
        <v>76</v>
      </c>
      <c r="B88" s="5" t="s">
        <v>179</v>
      </c>
      <c r="C88" s="8" t="s">
        <v>180</v>
      </c>
      <c r="D88" s="3" t="s">
        <v>73</v>
      </c>
      <c r="E88" s="16">
        <v>50000</v>
      </c>
      <c r="F88" s="50">
        <v>53</v>
      </c>
      <c r="G88" s="45">
        <f t="shared" si="1"/>
        <v>2650000</v>
      </c>
      <c r="H88" s="26">
        <v>25000</v>
      </c>
      <c r="I88" s="26"/>
      <c r="J88" s="26"/>
      <c r="K88" s="26">
        <v>25000</v>
      </c>
      <c r="L88" s="26"/>
      <c r="M88" s="26"/>
      <c r="N88" s="26"/>
      <c r="O88" s="26"/>
      <c r="P88" s="26"/>
      <c r="Q88" s="26"/>
    </row>
    <row r="89" spans="1:17">
      <c r="A89" s="3">
        <v>77</v>
      </c>
      <c r="B89" s="5" t="s">
        <v>123</v>
      </c>
      <c r="C89" s="8" t="s">
        <v>197</v>
      </c>
      <c r="D89" s="3" t="s">
        <v>73</v>
      </c>
      <c r="E89" s="16">
        <v>3600</v>
      </c>
      <c r="F89" s="50">
        <v>53</v>
      </c>
      <c r="G89" s="45">
        <f t="shared" si="1"/>
        <v>190800</v>
      </c>
      <c r="H89" s="26">
        <v>1500</v>
      </c>
      <c r="I89" s="26"/>
      <c r="J89" s="26"/>
      <c r="K89" s="26">
        <v>1500</v>
      </c>
      <c r="L89" s="26"/>
      <c r="M89" s="26"/>
      <c r="N89" s="26">
        <v>600</v>
      </c>
      <c r="O89" s="26"/>
      <c r="P89" s="26"/>
      <c r="Q89" s="26"/>
    </row>
    <row r="90" spans="1:17">
      <c r="A90" s="3">
        <v>78</v>
      </c>
      <c r="B90" s="17" t="s">
        <v>124</v>
      </c>
      <c r="C90" s="17" t="s">
        <v>125</v>
      </c>
      <c r="D90" s="3" t="s">
        <v>87</v>
      </c>
      <c r="E90" s="16">
        <v>20</v>
      </c>
      <c r="F90" s="50">
        <v>1450</v>
      </c>
      <c r="G90" s="45">
        <f t="shared" si="1"/>
        <v>29000</v>
      </c>
      <c r="H90" s="16">
        <v>20</v>
      </c>
      <c r="I90" s="26"/>
      <c r="J90" s="26"/>
      <c r="K90" s="26"/>
      <c r="L90" s="26"/>
      <c r="M90" s="26"/>
      <c r="N90" s="26"/>
      <c r="O90" s="26"/>
      <c r="P90" s="26"/>
      <c r="Q90" s="26"/>
    </row>
    <row r="91" spans="1:17">
      <c r="A91" s="3">
        <v>79</v>
      </c>
      <c r="B91" s="17" t="s">
        <v>124</v>
      </c>
      <c r="C91" s="17" t="s">
        <v>126</v>
      </c>
      <c r="D91" s="3" t="s">
        <v>87</v>
      </c>
      <c r="E91" s="16">
        <v>20</v>
      </c>
      <c r="F91" s="50">
        <v>1450</v>
      </c>
      <c r="G91" s="45">
        <f t="shared" si="1"/>
        <v>29000</v>
      </c>
      <c r="H91" s="16">
        <v>20</v>
      </c>
      <c r="I91" s="26"/>
      <c r="J91" s="26"/>
      <c r="K91" s="26"/>
      <c r="L91" s="26"/>
      <c r="M91" s="26"/>
      <c r="N91" s="26"/>
      <c r="O91" s="26"/>
      <c r="P91" s="26"/>
      <c r="Q91" s="26"/>
    </row>
    <row r="92" spans="1:17" ht="39.6">
      <c r="A92" s="3">
        <v>80</v>
      </c>
      <c r="B92" s="10" t="s">
        <v>183</v>
      </c>
      <c r="C92" s="58" t="s">
        <v>184</v>
      </c>
      <c r="D92" s="3" t="s">
        <v>87</v>
      </c>
      <c r="E92" s="16">
        <v>70</v>
      </c>
      <c r="F92" s="50">
        <v>18247</v>
      </c>
      <c r="G92" s="45">
        <f t="shared" si="1"/>
        <v>1277290</v>
      </c>
      <c r="H92" s="16">
        <v>70</v>
      </c>
      <c r="I92" s="26"/>
      <c r="J92" s="26"/>
      <c r="K92" s="26"/>
      <c r="L92" s="26"/>
      <c r="M92" s="26"/>
      <c r="N92" s="26"/>
      <c r="O92" s="26"/>
      <c r="P92" s="26"/>
      <c r="Q92" s="26"/>
    </row>
    <row r="93" spans="1:17" ht="52.8">
      <c r="A93" s="3">
        <v>81</v>
      </c>
      <c r="B93" s="5" t="s">
        <v>127</v>
      </c>
      <c r="C93" s="58" t="s">
        <v>130</v>
      </c>
      <c r="D93" s="3" t="s">
        <v>73</v>
      </c>
      <c r="E93" s="16">
        <v>15</v>
      </c>
      <c r="F93" s="50">
        <v>410</v>
      </c>
      <c r="G93" s="45">
        <f t="shared" si="1"/>
        <v>6150</v>
      </c>
      <c r="H93" s="16">
        <v>15</v>
      </c>
      <c r="I93" s="26"/>
      <c r="J93" s="26"/>
      <c r="K93" s="26"/>
      <c r="L93" s="26"/>
      <c r="M93" s="26"/>
      <c r="N93" s="26"/>
      <c r="O93" s="26"/>
      <c r="P93" s="26"/>
      <c r="Q93" s="26"/>
    </row>
    <row r="94" spans="1:17" ht="52.8">
      <c r="A94" s="3">
        <v>82</v>
      </c>
      <c r="B94" s="5" t="s">
        <v>127</v>
      </c>
      <c r="C94" s="58" t="s">
        <v>128</v>
      </c>
      <c r="D94" s="3" t="s">
        <v>73</v>
      </c>
      <c r="E94" s="16">
        <v>80</v>
      </c>
      <c r="F94" s="50">
        <v>410</v>
      </c>
      <c r="G94" s="45">
        <f t="shared" si="1"/>
        <v>32800</v>
      </c>
      <c r="H94" s="16">
        <v>80</v>
      </c>
      <c r="I94" s="26"/>
      <c r="J94" s="26"/>
      <c r="K94" s="26"/>
      <c r="L94" s="26"/>
      <c r="M94" s="26"/>
      <c r="N94" s="26"/>
      <c r="O94" s="26"/>
      <c r="P94" s="26"/>
      <c r="Q94" s="26"/>
    </row>
    <row r="95" spans="1:17" ht="52.8">
      <c r="A95" s="3">
        <v>83</v>
      </c>
      <c r="B95" s="5" t="s">
        <v>129</v>
      </c>
      <c r="C95" s="58" t="s">
        <v>130</v>
      </c>
      <c r="D95" s="3" t="s">
        <v>73</v>
      </c>
      <c r="E95" s="16">
        <v>10</v>
      </c>
      <c r="F95" s="50">
        <v>410</v>
      </c>
      <c r="G95" s="45">
        <f t="shared" si="1"/>
        <v>4100</v>
      </c>
      <c r="H95" s="16">
        <v>10</v>
      </c>
      <c r="I95" s="26"/>
      <c r="J95" s="26"/>
      <c r="K95" s="26"/>
      <c r="L95" s="26"/>
      <c r="M95" s="26"/>
      <c r="N95" s="26"/>
      <c r="O95" s="26"/>
      <c r="P95" s="26"/>
      <c r="Q95" s="26"/>
    </row>
    <row r="96" spans="1:17" ht="52.8">
      <c r="A96" s="3">
        <v>84</v>
      </c>
      <c r="B96" s="5" t="s">
        <v>129</v>
      </c>
      <c r="C96" s="58" t="s">
        <v>128</v>
      </c>
      <c r="D96" s="3" t="s">
        <v>73</v>
      </c>
      <c r="E96" s="16">
        <v>30</v>
      </c>
      <c r="F96" s="50">
        <v>410</v>
      </c>
      <c r="G96" s="45">
        <f t="shared" si="1"/>
        <v>12300</v>
      </c>
      <c r="H96" s="16">
        <v>30</v>
      </c>
      <c r="I96" s="26"/>
      <c r="J96" s="26"/>
      <c r="K96" s="26"/>
      <c r="L96" s="26"/>
      <c r="M96" s="26"/>
      <c r="N96" s="26"/>
      <c r="O96" s="26"/>
      <c r="P96" s="26"/>
      <c r="Q96" s="26"/>
    </row>
    <row r="97" spans="1:17">
      <c r="A97" s="3">
        <v>85</v>
      </c>
      <c r="B97" s="5" t="s">
        <v>131</v>
      </c>
      <c r="C97" s="5" t="s">
        <v>132</v>
      </c>
      <c r="D97" s="3" t="s">
        <v>73</v>
      </c>
      <c r="E97" s="16">
        <v>50</v>
      </c>
      <c r="F97" s="50">
        <v>410</v>
      </c>
      <c r="G97" s="45">
        <f t="shared" si="1"/>
        <v>20500</v>
      </c>
      <c r="H97" s="16">
        <v>50</v>
      </c>
      <c r="I97" s="26">
        <v>50</v>
      </c>
      <c r="J97" s="26"/>
      <c r="K97" s="26"/>
      <c r="L97" s="26"/>
      <c r="M97" s="26"/>
      <c r="N97" s="26"/>
      <c r="O97" s="26"/>
      <c r="P97" s="26"/>
      <c r="Q97" s="26"/>
    </row>
    <row r="98" spans="1:17">
      <c r="A98" s="3">
        <v>86</v>
      </c>
      <c r="B98" s="5" t="s">
        <v>133</v>
      </c>
      <c r="C98" s="5" t="s">
        <v>132</v>
      </c>
      <c r="D98" s="3" t="s">
        <v>73</v>
      </c>
      <c r="E98" s="16">
        <v>500</v>
      </c>
      <c r="F98" s="50">
        <v>410</v>
      </c>
      <c r="G98" s="45">
        <f t="shared" si="1"/>
        <v>205000</v>
      </c>
      <c r="H98" s="26">
        <v>100</v>
      </c>
      <c r="I98" s="26">
        <v>100</v>
      </c>
      <c r="J98" s="26">
        <v>100</v>
      </c>
      <c r="K98" s="26">
        <v>100</v>
      </c>
      <c r="L98" s="26">
        <v>100</v>
      </c>
      <c r="M98" s="26"/>
      <c r="N98" s="26"/>
      <c r="O98" s="26"/>
      <c r="P98" s="26"/>
      <c r="Q98" s="26"/>
    </row>
    <row r="99" spans="1:17">
      <c r="A99" s="3">
        <v>87</v>
      </c>
      <c r="B99" s="5" t="s">
        <v>134</v>
      </c>
      <c r="C99" s="5" t="s">
        <v>132</v>
      </c>
      <c r="D99" s="3" t="s">
        <v>73</v>
      </c>
      <c r="E99" s="16">
        <v>600</v>
      </c>
      <c r="F99" s="50">
        <v>410</v>
      </c>
      <c r="G99" s="45">
        <f t="shared" si="1"/>
        <v>246000</v>
      </c>
      <c r="H99" s="26">
        <v>100</v>
      </c>
      <c r="I99" s="26">
        <v>100</v>
      </c>
      <c r="J99" s="26">
        <v>100</v>
      </c>
      <c r="K99" s="26">
        <v>100</v>
      </c>
      <c r="L99" s="26">
        <v>100</v>
      </c>
      <c r="M99" s="26">
        <v>100</v>
      </c>
      <c r="N99" s="26"/>
      <c r="O99" s="26"/>
      <c r="P99" s="26"/>
      <c r="Q99" s="26"/>
    </row>
    <row r="100" spans="1:17">
      <c r="A100" s="3">
        <v>88</v>
      </c>
      <c r="B100" s="5" t="s">
        <v>135</v>
      </c>
      <c r="C100" s="5" t="s">
        <v>132</v>
      </c>
      <c r="D100" s="3" t="s">
        <v>73</v>
      </c>
      <c r="E100" s="16">
        <v>500</v>
      </c>
      <c r="F100" s="50">
        <v>410</v>
      </c>
      <c r="G100" s="45">
        <f t="shared" si="1"/>
        <v>205000</v>
      </c>
      <c r="H100" s="26">
        <v>100</v>
      </c>
      <c r="I100" s="26">
        <v>100</v>
      </c>
      <c r="J100" s="26">
        <v>100</v>
      </c>
      <c r="K100" s="26">
        <v>100</v>
      </c>
      <c r="L100" s="26">
        <v>100</v>
      </c>
      <c r="M100" s="26"/>
      <c r="N100" s="26"/>
      <c r="O100" s="26"/>
      <c r="P100" s="26"/>
      <c r="Q100" s="26"/>
    </row>
    <row r="101" spans="1:17">
      <c r="A101" s="3">
        <v>89</v>
      </c>
      <c r="B101" s="17" t="s">
        <v>136</v>
      </c>
      <c r="C101" s="17" t="s">
        <v>137</v>
      </c>
      <c r="D101" s="3" t="s">
        <v>6</v>
      </c>
      <c r="E101" s="16">
        <v>10</v>
      </c>
      <c r="F101" s="50">
        <v>1462</v>
      </c>
      <c r="G101" s="45">
        <f t="shared" si="1"/>
        <v>14620</v>
      </c>
      <c r="H101" s="16">
        <v>10</v>
      </c>
      <c r="I101" s="26"/>
      <c r="J101" s="26"/>
      <c r="K101" s="26"/>
      <c r="L101" s="26"/>
      <c r="M101" s="26"/>
      <c r="N101" s="26"/>
      <c r="O101" s="26"/>
      <c r="P101" s="26"/>
      <c r="Q101" s="26"/>
    </row>
    <row r="102" spans="1:17">
      <c r="A102" s="3">
        <v>90</v>
      </c>
      <c r="B102" s="17" t="s">
        <v>136</v>
      </c>
      <c r="C102" s="17" t="s">
        <v>138</v>
      </c>
      <c r="D102" s="3" t="s">
        <v>6</v>
      </c>
      <c r="E102" s="16">
        <v>10</v>
      </c>
      <c r="F102" s="50">
        <v>1462</v>
      </c>
      <c r="G102" s="45">
        <f t="shared" si="1"/>
        <v>14620</v>
      </c>
      <c r="H102" s="16">
        <v>10</v>
      </c>
      <c r="I102" s="26"/>
      <c r="J102" s="26"/>
      <c r="K102" s="26"/>
      <c r="L102" s="26"/>
      <c r="M102" s="26"/>
      <c r="N102" s="26"/>
      <c r="O102" s="26"/>
      <c r="P102" s="26"/>
      <c r="Q102" s="26"/>
    </row>
    <row r="103" spans="1:17">
      <c r="A103" s="3">
        <v>91</v>
      </c>
      <c r="B103" s="17" t="s">
        <v>136</v>
      </c>
      <c r="C103" s="17" t="s">
        <v>139</v>
      </c>
      <c r="D103" s="3" t="s">
        <v>6</v>
      </c>
      <c r="E103" s="16">
        <v>10</v>
      </c>
      <c r="F103" s="50">
        <v>1462</v>
      </c>
      <c r="G103" s="45">
        <f t="shared" si="1"/>
        <v>14620</v>
      </c>
      <c r="H103" s="16">
        <v>10</v>
      </c>
      <c r="I103" s="26"/>
      <c r="J103" s="26"/>
      <c r="K103" s="26"/>
      <c r="L103" s="26"/>
      <c r="M103" s="26"/>
      <c r="N103" s="26"/>
      <c r="O103" s="26"/>
      <c r="P103" s="26"/>
      <c r="Q103" s="26"/>
    </row>
    <row r="104" spans="1:17">
      <c r="A104" s="3">
        <v>92</v>
      </c>
      <c r="B104" s="17" t="s">
        <v>136</v>
      </c>
      <c r="C104" s="17" t="s">
        <v>140</v>
      </c>
      <c r="D104" s="3" t="s">
        <v>6</v>
      </c>
      <c r="E104" s="16">
        <v>10</v>
      </c>
      <c r="F104" s="50">
        <v>1462</v>
      </c>
      <c r="G104" s="45">
        <f t="shared" si="1"/>
        <v>14620</v>
      </c>
      <c r="H104" s="16">
        <v>10</v>
      </c>
      <c r="I104" s="26"/>
      <c r="J104" s="26"/>
      <c r="K104" s="26"/>
      <c r="L104" s="26"/>
      <c r="M104" s="26"/>
      <c r="N104" s="26"/>
      <c r="O104" s="26"/>
      <c r="P104" s="26"/>
      <c r="Q104" s="26"/>
    </row>
    <row r="105" spans="1:17">
      <c r="A105" s="3">
        <v>93</v>
      </c>
      <c r="B105" s="17" t="s">
        <v>136</v>
      </c>
      <c r="C105" s="17" t="s">
        <v>141</v>
      </c>
      <c r="D105" s="3" t="s">
        <v>6</v>
      </c>
      <c r="E105" s="16">
        <v>10</v>
      </c>
      <c r="F105" s="50">
        <v>1462</v>
      </c>
      <c r="G105" s="45">
        <f t="shared" si="1"/>
        <v>14620</v>
      </c>
      <c r="H105" s="16">
        <v>10</v>
      </c>
      <c r="I105" s="26"/>
      <c r="J105" s="26"/>
      <c r="K105" s="26"/>
      <c r="L105" s="26"/>
      <c r="M105" s="26"/>
      <c r="N105" s="26"/>
      <c r="O105" s="26"/>
      <c r="P105" s="26"/>
      <c r="Q105" s="26"/>
    </row>
    <row r="106" spans="1:17">
      <c r="A106" s="3">
        <v>94</v>
      </c>
      <c r="B106" s="17" t="s">
        <v>136</v>
      </c>
      <c r="C106" s="17" t="s">
        <v>142</v>
      </c>
      <c r="D106" s="3" t="s">
        <v>6</v>
      </c>
      <c r="E106" s="16">
        <v>10</v>
      </c>
      <c r="F106" s="50">
        <v>1462</v>
      </c>
      <c r="G106" s="45">
        <f t="shared" si="1"/>
        <v>14620</v>
      </c>
      <c r="H106" s="16">
        <v>10</v>
      </c>
      <c r="I106" s="26"/>
      <c r="J106" s="26"/>
      <c r="K106" s="26"/>
      <c r="L106" s="26"/>
      <c r="M106" s="26"/>
      <c r="N106" s="26"/>
      <c r="O106" s="26"/>
      <c r="P106" s="26"/>
      <c r="Q106" s="26"/>
    </row>
    <row r="107" spans="1:17">
      <c r="A107" s="3">
        <v>95</v>
      </c>
      <c r="B107" s="17" t="s">
        <v>143</v>
      </c>
      <c r="C107" s="17" t="s">
        <v>185</v>
      </c>
      <c r="D107" s="3" t="s">
        <v>87</v>
      </c>
      <c r="E107" s="16">
        <v>3000</v>
      </c>
      <c r="F107" s="50">
        <v>25</v>
      </c>
      <c r="G107" s="45">
        <f t="shared" si="1"/>
        <v>75000</v>
      </c>
      <c r="H107" s="26">
        <v>300</v>
      </c>
      <c r="I107" s="26">
        <v>300</v>
      </c>
      <c r="J107" s="26">
        <v>300</v>
      </c>
      <c r="K107" s="26">
        <v>300</v>
      </c>
      <c r="L107" s="26">
        <v>300</v>
      </c>
      <c r="M107" s="26">
        <v>300</v>
      </c>
      <c r="N107" s="26">
        <v>600</v>
      </c>
      <c r="O107" s="26">
        <v>300</v>
      </c>
      <c r="P107" s="26">
        <v>300</v>
      </c>
      <c r="Q107" s="26"/>
    </row>
    <row r="108" spans="1:17">
      <c r="A108" s="3">
        <v>96</v>
      </c>
      <c r="B108" s="17" t="s">
        <v>186</v>
      </c>
      <c r="C108" s="17" t="s">
        <v>188</v>
      </c>
      <c r="D108" s="3" t="s">
        <v>87</v>
      </c>
      <c r="E108" s="16">
        <v>54</v>
      </c>
      <c r="F108" s="50">
        <v>943.55</v>
      </c>
      <c r="G108" s="45">
        <f t="shared" si="1"/>
        <v>50951.7</v>
      </c>
      <c r="H108" s="26">
        <v>54</v>
      </c>
      <c r="I108" s="26"/>
      <c r="J108" s="26"/>
      <c r="K108" s="26"/>
      <c r="L108" s="26"/>
      <c r="M108" s="26"/>
      <c r="N108" s="26"/>
      <c r="O108" s="26"/>
      <c r="P108" s="26"/>
      <c r="Q108" s="26"/>
    </row>
    <row r="109" spans="1:17">
      <c r="A109" s="3">
        <v>97</v>
      </c>
      <c r="B109" s="17" t="s">
        <v>186</v>
      </c>
      <c r="C109" s="17" t="s">
        <v>187</v>
      </c>
      <c r="D109" s="3" t="s">
        <v>87</v>
      </c>
      <c r="E109" s="16">
        <v>48</v>
      </c>
      <c r="F109" s="50">
        <v>943.55</v>
      </c>
      <c r="G109" s="45">
        <f t="shared" si="1"/>
        <v>45290.399999999994</v>
      </c>
      <c r="H109" s="26">
        <v>48</v>
      </c>
      <c r="I109" s="26"/>
      <c r="J109" s="26"/>
      <c r="K109" s="26"/>
      <c r="L109" s="26"/>
      <c r="M109" s="26"/>
      <c r="N109" s="26"/>
      <c r="O109" s="26"/>
      <c r="P109" s="26"/>
      <c r="Q109" s="26"/>
    </row>
    <row r="110" spans="1:17">
      <c r="A110" s="3">
        <v>98</v>
      </c>
      <c r="B110" s="17" t="s">
        <v>186</v>
      </c>
      <c r="C110" s="17" t="s">
        <v>189</v>
      </c>
      <c r="D110" s="3" t="s">
        <v>87</v>
      </c>
      <c r="E110" s="16">
        <v>48</v>
      </c>
      <c r="F110" s="50">
        <v>943.55</v>
      </c>
      <c r="G110" s="45">
        <f t="shared" si="1"/>
        <v>45290.399999999994</v>
      </c>
      <c r="H110" s="26">
        <v>48</v>
      </c>
      <c r="I110" s="26"/>
      <c r="J110" s="26"/>
      <c r="K110" s="26"/>
      <c r="L110" s="26"/>
      <c r="M110" s="26"/>
      <c r="N110" s="26"/>
      <c r="O110" s="26"/>
      <c r="P110" s="26"/>
      <c r="Q110" s="26"/>
    </row>
    <row r="111" spans="1:17">
      <c r="A111" s="3">
        <v>99</v>
      </c>
      <c r="B111" s="17" t="s">
        <v>186</v>
      </c>
      <c r="C111" s="17" t="s">
        <v>190</v>
      </c>
      <c r="D111" s="3" t="s">
        <v>87</v>
      </c>
      <c r="E111" s="16">
        <v>36</v>
      </c>
      <c r="F111" s="50">
        <v>943.55</v>
      </c>
      <c r="G111" s="45">
        <f t="shared" ref="G111:G118" si="2">E111*F111</f>
        <v>33967.799999999996</v>
      </c>
      <c r="H111" s="26">
        <v>36</v>
      </c>
      <c r="I111" s="26"/>
      <c r="J111" s="26"/>
      <c r="K111" s="26"/>
      <c r="L111" s="26"/>
      <c r="M111" s="26"/>
      <c r="N111" s="26"/>
      <c r="O111" s="26"/>
      <c r="P111" s="26"/>
      <c r="Q111" s="26"/>
    </row>
    <row r="112" spans="1:17">
      <c r="A112" s="3">
        <v>100</v>
      </c>
      <c r="B112" s="4" t="s">
        <v>144</v>
      </c>
      <c r="C112" s="8" t="s">
        <v>192</v>
      </c>
      <c r="D112" s="12" t="s">
        <v>73</v>
      </c>
      <c r="E112" s="16">
        <v>46010</v>
      </c>
      <c r="F112" s="50">
        <v>22</v>
      </c>
      <c r="G112" s="45">
        <f t="shared" si="2"/>
        <v>1012220</v>
      </c>
      <c r="H112" s="26">
        <v>5000</v>
      </c>
      <c r="I112" s="26">
        <v>5000</v>
      </c>
      <c r="J112" s="26">
        <v>5000</v>
      </c>
      <c r="K112" s="26">
        <v>5000</v>
      </c>
      <c r="L112" s="26">
        <v>5000</v>
      </c>
      <c r="M112" s="26">
        <v>5000</v>
      </c>
      <c r="N112" s="26">
        <v>5000</v>
      </c>
      <c r="O112" s="26">
        <v>6100</v>
      </c>
      <c r="P112" s="26">
        <v>4910</v>
      </c>
      <c r="Q112" s="26"/>
    </row>
    <row r="113" spans="1:17">
      <c r="A113" s="3">
        <v>101</v>
      </c>
      <c r="B113" s="11" t="s">
        <v>145</v>
      </c>
      <c r="C113" s="11" t="s">
        <v>191</v>
      </c>
      <c r="D113" s="12" t="s">
        <v>73</v>
      </c>
      <c r="E113" s="16">
        <v>500</v>
      </c>
      <c r="F113" s="50">
        <v>18</v>
      </c>
      <c r="G113" s="45">
        <f t="shared" si="2"/>
        <v>9000</v>
      </c>
      <c r="H113" s="26">
        <v>200</v>
      </c>
      <c r="I113" s="26">
        <v>100</v>
      </c>
      <c r="J113" s="26"/>
      <c r="K113" s="26">
        <v>200</v>
      </c>
      <c r="L113" s="26"/>
      <c r="M113" s="26"/>
      <c r="N113" s="26"/>
      <c r="O113" s="26"/>
      <c r="P113" s="26"/>
      <c r="Q113" s="26"/>
    </row>
    <row r="114" spans="1:17">
      <c r="A114" s="3">
        <v>102</v>
      </c>
      <c r="B114" s="5" t="s">
        <v>144</v>
      </c>
      <c r="C114" s="5" t="s">
        <v>193</v>
      </c>
      <c r="D114" s="3" t="s">
        <v>73</v>
      </c>
      <c r="E114" s="16">
        <v>45300</v>
      </c>
      <c r="F114" s="50">
        <v>20</v>
      </c>
      <c r="G114" s="45">
        <f t="shared" si="2"/>
        <v>906000</v>
      </c>
      <c r="H114" s="26">
        <v>5000</v>
      </c>
      <c r="I114" s="26">
        <v>5000</v>
      </c>
      <c r="J114" s="26">
        <v>5000</v>
      </c>
      <c r="K114" s="26">
        <v>5000</v>
      </c>
      <c r="L114" s="26">
        <v>5000</v>
      </c>
      <c r="M114" s="26">
        <v>5000</v>
      </c>
      <c r="N114" s="26">
        <v>5300</v>
      </c>
      <c r="O114" s="26">
        <v>5000</v>
      </c>
      <c r="P114" s="26">
        <v>5000</v>
      </c>
      <c r="Q114" s="26"/>
    </row>
    <row r="115" spans="1:17">
      <c r="A115" s="3">
        <v>103</v>
      </c>
      <c r="B115" s="5" t="s">
        <v>144</v>
      </c>
      <c r="C115" s="5" t="s">
        <v>194</v>
      </c>
      <c r="D115" s="3" t="s">
        <v>73</v>
      </c>
      <c r="E115" s="16">
        <v>1710</v>
      </c>
      <c r="F115" s="50">
        <v>500</v>
      </c>
      <c r="G115" s="45">
        <f t="shared" si="2"/>
        <v>855000</v>
      </c>
      <c r="H115" s="26">
        <v>240</v>
      </c>
      <c r="I115" s="26">
        <v>170</v>
      </c>
      <c r="J115" s="26">
        <v>170</v>
      </c>
      <c r="K115" s="26">
        <v>170</v>
      </c>
      <c r="L115" s="26">
        <v>170</v>
      </c>
      <c r="M115" s="26">
        <v>170</v>
      </c>
      <c r="N115" s="26">
        <v>170</v>
      </c>
      <c r="O115" s="26">
        <v>170</v>
      </c>
      <c r="P115" s="26">
        <v>280</v>
      </c>
      <c r="Q115" s="26"/>
    </row>
    <row r="116" spans="1:17">
      <c r="A116" s="3">
        <v>104</v>
      </c>
      <c r="B116" s="5" t="s">
        <v>144</v>
      </c>
      <c r="C116" s="5" t="s">
        <v>146</v>
      </c>
      <c r="D116" s="3" t="s">
        <v>73</v>
      </c>
      <c r="E116" s="16">
        <v>300</v>
      </c>
      <c r="F116" s="50">
        <v>994.5</v>
      </c>
      <c r="G116" s="45">
        <f t="shared" si="2"/>
        <v>298350</v>
      </c>
      <c r="H116" s="26">
        <v>100</v>
      </c>
      <c r="I116" s="26">
        <v>50</v>
      </c>
      <c r="J116" s="26">
        <v>50</v>
      </c>
      <c r="K116" s="26">
        <v>50</v>
      </c>
      <c r="L116" s="26">
        <v>50</v>
      </c>
      <c r="M116" s="26"/>
      <c r="N116" s="26"/>
      <c r="O116" s="26"/>
      <c r="P116" s="26"/>
      <c r="Q116" s="26"/>
    </row>
    <row r="117" spans="1:17">
      <c r="A117" s="3">
        <v>105</v>
      </c>
      <c r="B117" s="5" t="s">
        <v>144</v>
      </c>
      <c r="C117" s="8" t="s">
        <v>195</v>
      </c>
      <c r="D117" s="3" t="s">
        <v>87</v>
      </c>
      <c r="E117" s="16">
        <v>32000</v>
      </c>
      <c r="F117" s="50">
        <v>32</v>
      </c>
      <c r="G117" s="45">
        <f t="shared" si="2"/>
        <v>1024000</v>
      </c>
      <c r="H117" s="26">
        <v>3000</v>
      </c>
      <c r="I117" s="26">
        <v>3000</v>
      </c>
      <c r="J117" s="26">
        <v>3000</v>
      </c>
      <c r="K117" s="26">
        <v>3000</v>
      </c>
      <c r="L117" s="26">
        <v>3000</v>
      </c>
      <c r="M117" s="26">
        <v>3000</v>
      </c>
      <c r="N117" s="26">
        <v>3000</v>
      </c>
      <c r="O117" s="26">
        <v>3000</v>
      </c>
      <c r="P117" s="26">
        <v>8000</v>
      </c>
      <c r="Q117" s="26"/>
    </row>
    <row r="118" spans="1:17">
      <c r="A118" s="3">
        <v>106</v>
      </c>
      <c r="B118" s="4" t="s">
        <v>144</v>
      </c>
      <c r="C118" s="5" t="s">
        <v>196</v>
      </c>
      <c r="D118" s="12" t="s">
        <v>73</v>
      </c>
      <c r="E118" s="16">
        <v>15500</v>
      </c>
      <c r="F118" s="50">
        <v>18</v>
      </c>
      <c r="G118" s="45">
        <f t="shared" si="2"/>
        <v>279000</v>
      </c>
      <c r="H118" s="26">
        <v>6000</v>
      </c>
      <c r="I118" s="26">
        <v>6000</v>
      </c>
      <c r="J118" s="26">
        <v>3500</v>
      </c>
      <c r="K118" s="26"/>
      <c r="L118" s="26"/>
      <c r="M118" s="26"/>
      <c r="N118" s="26"/>
      <c r="O118" s="26"/>
      <c r="P118" s="26"/>
      <c r="Q118" s="26"/>
    </row>
    <row r="119" spans="1:17">
      <c r="A119" s="64"/>
      <c r="B119" s="13" t="s">
        <v>42</v>
      </c>
      <c r="C119" s="14"/>
      <c r="D119" s="64"/>
      <c r="E119" s="21"/>
      <c r="F119" s="66"/>
      <c r="G119" s="54">
        <f>SUM(G41:G118)</f>
        <v>35411380.299999997</v>
      </c>
      <c r="H119" s="26"/>
      <c r="I119" s="26"/>
      <c r="J119" s="26"/>
      <c r="K119" s="26"/>
      <c r="L119" s="26"/>
      <c r="M119" s="26"/>
      <c r="N119" s="26"/>
      <c r="O119" s="26"/>
      <c r="P119" s="26"/>
    </row>
    <row r="121" spans="1:17">
      <c r="B121" s="22" t="s">
        <v>212</v>
      </c>
    </row>
    <row r="122" spans="1:17" ht="36" customHeight="1">
      <c r="B122" s="81" t="s">
        <v>213</v>
      </c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</row>
    <row r="123" spans="1:17">
      <c r="B123" s="22" t="s">
        <v>214</v>
      </c>
    </row>
  </sheetData>
  <mergeCells count="12">
    <mergeCell ref="F6:F7"/>
    <mergeCell ref="G6:G7"/>
    <mergeCell ref="H6:P6"/>
    <mergeCell ref="H26:P38"/>
    <mergeCell ref="B122:P122"/>
    <mergeCell ref="A25:E25"/>
    <mergeCell ref="A40:E40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2019-01-23T09:55:21Z</cp:lastPrinted>
  <dcterms:created xsi:type="dcterms:W3CDTF">2018-12-14T02:39:57Z</dcterms:created>
  <dcterms:modified xsi:type="dcterms:W3CDTF">2019-01-24T04:30:32Z</dcterms:modified>
</cp:coreProperties>
</file>