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1\Объявления 2021 г\39 от 14.05.2021г\"/>
    </mc:Choice>
  </mc:AlternateContent>
  <bookViews>
    <workbookView xWindow="0" yWindow="0" windowWidth="20490" windowHeight="7620"/>
  </bookViews>
  <sheets>
    <sheet name="реагенты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реагенты!$A$1:$G$49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26" i="1" l="1"/>
  <c r="G37" i="1" l="1"/>
  <c r="G38" i="1"/>
  <c r="G39" i="1"/>
  <c r="G40" i="1"/>
  <c r="G36" i="1"/>
  <c r="G33" i="1" l="1"/>
  <c r="G34" i="1"/>
  <c r="G25" i="1"/>
  <c r="G24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9" i="1"/>
  <c r="G8" i="1" l="1"/>
  <c r="G23" i="1"/>
  <c r="G44" i="1"/>
  <c r="G27" i="1" l="1"/>
  <c r="G28" i="1"/>
  <c r="G29" i="1"/>
  <c r="G30" i="1"/>
  <c r="G31" i="1"/>
  <c r="G32" i="1"/>
  <c r="G42" i="1"/>
  <c r="G43" i="1"/>
  <c r="G41" i="1"/>
  <c r="G35" i="1" s="1"/>
  <c r="G7" i="1"/>
  <c r="G6" i="1" s="1"/>
  <c r="G45" i="1" l="1"/>
</calcChain>
</file>

<file path=xl/sharedStrings.xml><?xml version="1.0" encoding="utf-8"?>
<sst xmlns="http://schemas.openxmlformats.org/spreadsheetml/2006/main" count="120" uniqueCount="90">
  <si>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</si>
  <si>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</si>
  <si>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</si>
  <si>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</si>
  <si>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</si>
  <si>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</si>
  <si>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</si>
  <si>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</si>
  <si>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</si>
  <si>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</si>
  <si>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набор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</si>
  <si>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</si>
  <si>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</si>
  <si>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флакон</t>
  </si>
  <si>
    <t>Диагностические реагенты для автоматического биохимического анализатора закрытого типа BS-200E</t>
  </si>
  <si>
    <t>упаковка</t>
  </si>
  <si>
    <t>Реагенты на гематологический анализатор  Sysmex XP-300</t>
  </si>
  <si>
    <t>Реактивы для исследования  системы гемостаза  ручным методом  и на коагулометре TS-4000</t>
  </si>
  <si>
    <t>Техфибриноген ( на 100 определений)</t>
  </si>
  <si>
    <t>Набор предназначен для быстрого количественного определения содержания фибриногена в плазме крови ( хронометрический метод по Клаусс на коагулометре)</t>
  </si>
  <si>
    <t>Мочевые тест-полоски для визуального определения</t>
  </si>
  <si>
    <t>Брилиант кризиловый синий ( 50 мл)</t>
  </si>
  <si>
    <t>кг</t>
  </si>
  <si>
    <t>порошок ЧДА</t>
  </si>
  <si>
    <t>готовая краска</t>
  </si>
  <si>
    <t>Реагенты</t>
  </si>
  <si>
    <t>Папаниколау гематоксилин Гарриса</t>
  </si>
  <si>
    <t>Папаниколау OG-6</t>
  </si>
  <si>
    <t>Папаниколау ЕА - 50</t>
  </si>
  <si>
    <t>литр</t>
  </si>
  <si>
    <t>Стекла покровные  размер 24*50( в упаковке 100 штук)</t>
  </si>
  <si>
    <t>к объявлению 39 от 14.05.2021г.</t>
  </si>
  <si>
    <t>Cellclean (очищающий раствор Cellclean) из комплекта Автоматический гематологический анализатор серии  XN-L моделей  XN-350, XN- 450,  XN- 550 +1 +30 C (Sysmex Europe GMBH)</t>
  </si>
  <si>
    <t>Сильнощелочной очиститель  объем 50 мл,  для удаления лизирующих реагентов, клеточных остатков и протеинов крови из гидравлической системы прибора. Предназначен для использования в гематологических анализаторах компании Sysmex</t>
  </si>
  <si>
    <t>АСТ   (GOT/AST)</t>
  </si>
  <si>
    <t>Белок общий (TP)</t>
  </si>
  <si>
    <t>Глюкоза (GLU-GodPap)</t>
  </si>
  <si>
    <t>Альбумин (ALB)</t>
  </si>
  <si>
    <t>Мочевая кислота (UA)</t>
  </si>
  <si>
    <t>Кальций общий (Са)</t>
  </si>
  <si>
    <t>Сывороточное железо (FE)</t>
  </si>
  <si>
    <t>Триглицериды (TG)</t>
  </si>
  <si>
    <t>Щелочная фосфотаза (ALP)</t>
  </si>
  <si>
    <t xml:space="preserve">Контрольная сыворотка НОРМА (QC N) LEVEL 1 </t>
  </si>
  <si>
    <t>Контрольная сыворотка ПАТОЛОГИЯ  (QC Р) LEVEL 2</t>
  </si>
  <si>
    <t>АЛТ  ( GOT/ALT)</t>
  </si>
  <si>
    <t>Мочевина (BUN/UREA)</t>
  </si>
  <si>
    <t>Билирубин общий (TBIL/VOX)</t>
  </si>
  <si>
    <t>Двухкомпонентный набор реагентов для определения GOT/ALT. Объем рабочего раствора не менее 176мл. Реагенты должны быть расфасованы в одноразовые оригинальные контейнера R1 и R2, для предотвращения контаминации и не требуется переливания в дополнительные картриджи. Контейнера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анализатора. Проведение процедур калибровки и контроля качества только с помощью мультисывороток.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реагентов. Для автоматического биохимического анализатора закрытого типа BS-200E</t>
  </si>
  <si>
    <t>Двухкомпонентный набор реагентов для определения GOT/AST. Объем рабочего раствора не менее 176мл. Реагенты должны быть расфасованы в одноразовые оригинальные контейнера R1 и R2, для предотвращения контаминации и не требуется переливания в дополнительные картриджи. Контейнера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анализатора. Проведение процедур калибровки и контроля качества только с помощью мультисывороток.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реагентов. Для автоматического биохимического анализатора закрытого типа BS-200E</t>
  </si>
  <si>
    <t>Двухкомпонентный набор реагентов для определения BUN/UREA. Объем рабочего раствора не менее 176мл. Реагенты должны быть расфасованы в одноразовые оригинальные контейнера R1 и R2, для предотвращения контаминации и не требуется переливания в дополнительные картриджи. Контейнера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анализатора. Проведение процедур калибровки и контроля качества только с помощью мультисывороток.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реагентов. Для автоматического биохимического анализатора закрытого типа BS-200E</t>
  </si>
  <si>
    <t>Двухкомпонентный набор реагентов для определения TBIL/VOX. Объем рабочего раствора не менее 176мл. Реагенты должны быть расфасованы в одноразовые оригинальные контейнера R1 и R2, для предотвращения контаминации и не требуется переливания в дополнительные картриджи. Контейнера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анализатора. Проведение процедур калибровки и контроля качества только с помощью мультисывороток.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реагентов. Для автоматического биохимического анализатора закрытого типа BS-200E</t>
  </si>
  <si>
    <t>Однокомпонентный набор реагентов для определения TP. Объем рабочего раствора не менее 160мл. Реагент должен быть расфасован в одноразовый оригинальный контейнер R1, для предотвращения контаминации и не требуется переливания в дополнительный картридж. Контейнер должнен быть полностью адаптирован для реагентной карусели анализатора и снабжен специальным штрих-кодом полностью совместимым со встроенным сканером анализатора. Проведение процедур калибровки и контроля качества только с помощью мультисывороток.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реагентов. Для автоматического биохимического анализатора закрытого типа BS-200E</t>
  </si>
  <si>
    <t>Двухкомпонентный набор реагентов для определения GLU-GodPap. Объем рабочего раствора не менее 200мл. Реагенты должны быть расфасованы в одноразовые оригинальные контейнера R1 и R2, для предотвращения контаминации и не требуется переливания в дополнительные картриджи. Контейнера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анализатора. Проведение процедур калибровки и контроля качества только с помощью мультисывороток.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реагентов. Для автоматического биохимического анализатора закрытого типа BS-200E</t>
  </si>
  <si>
    <t>Однокомпонентный набор реагентов для определения ALB. Объем рабочего раствора не менее 160мл. Реагент должен быть расфасован в одноразовый оригинальный контейнер R1, для предотвращения контаминации и не требуется переливания в дополнительный картридж. Контейнер должен быть полностью адаптирован для реагентной карусели анализатора и снабжен специальным штрих-кодом полностью совместимым со встроенным сканером анализатора. Проведение процедур калибровки и контроля качества только с помощью мультисывороток.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реагентов. Для автоматического биохимического анализатора закрытого типа BS-200E</t>
  </si>
  <si>
    <t>Двухкомпонентный набор реагентов для определения UA. Объем рабочего раствора не менее 200мл. Реагенты должны быть расфасованы в одноразовые оригинальные контейнера R1 и R2, для предотвращения контаминации и не требуется переливания в дополнительные картриджи. Контейнера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анализатора. Проведение процедур калибровки и контроля качества только с помощью мультисывороток.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реагентов. Для автоматического биохимического анализатора закрытого типа BS-200E</t>
  </si>
  <si>
    <t>Однокомпонентный набор реагентов для определения Са. Объем рабочего раствора не менее 160мл. Реагент должен быть расфасован в одноразовый оригинальный контейнер R1, для предотвращения контаминации и не требуется переливания в дополнительный картридж. Контейнер должен быть полностью адаптирован для реагентной карусели анализатора и снабжен специальным штрих-кодом полностью совместимым со встроенным сканером анализатора. Проведение процедур калибровки и контроля качества только с помощью мультисывороток.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реагентов. Для автоматического биохимического анализатора закрытого типа BS-200E</t>
  </si>
  <si>
    <t>Двухкомпонентный набор реагентов для определения FE. Объем рабочего раствора не менее 96мл. Реагенты должны быть расфасованы в одноразовые оригинальные контейнера R1 и R2, для предотвращения контаминации и не требуется переливания в дополнительные картриджи. Контейнера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анализатора. Проведение процедур калибровки и контроля качества только с помощью мультисывороток.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реагентов. Для автоматического биохимического анализатора закрытого типа BS-200E</t>
  </si>
  <si>
    <t>Однокомпонентный набор реагентов для определения TG. Объем рабочего раствора не менее 160мл. Реагент должен быть расфасован в одноразовый оригинальный контейнер R1, для предотвращения контаминации и не требуется переливания в дополнительный картридж. Контейнер должнен быть полностью адаптирован для реагентной карусели анализатора и снабжен специальным штрих-кодом полностью совместимым со встроенным сканером анализатора. Проведение процедур калибровки и контроля качества только с помощью мультисывороток.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реагентов. Для автоматического биохимического анализатора закрытого типа BS-200E</t>
  </si>
  <si>
    <t>Двухкомпонентный набор реагентов для определения ALP. Объем рабочего раствора не менее 176мл. Реагенты должны быть расфасованы в одноразовые оригинальные контейнера R1 и R2, для предотвращения контаминации и не требуется переливания в дополнительные картриджи. Контейнера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анализатора. Проведение процедур калибровки и контроля качества только с помощью мультисывороток.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реагентов. Для автоматического биохимического анализатора закрытого типа BS-200E</t>
  </si>
  <si>
    <t>Лиофильно высушенная сыворотка для проведения QC, с аттестованными нормальными значениями (N) для аналитов биохимии, липидного спектра, специфических белков.. При разведении лиофильной сыворотки, объем готового контрольного раствора не менее 30мл. Набор контрольной сыворотки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анализатора. Для автоматического биохимического анализатора закрытого типа BS-200E</t>
  </si>
  <si>
    <t>Лиофильно высушенная сыворотка для проведения QC, с аттестованными нормальными значениями (Р) для аналитов биохимии, липидного спектра, специфических белков. При разведении лиофильной сыворотки, объем готового контрольного раствора не менее 30мл. Набор контрольной сыворотки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анализатора. Для автоматического биохимического анализатора закрытого типа BS-200E</t>
  </si>
  <si>
    <t>Реагенты для гематологического анализатора  ВС-5000</t>
  </si>
  <si>
    <t>Гематологический реагент DIFF  (M-52DIFF)</t>
  </si>
  <si>
    <t>Гематологический реагент LH  (M-52LH))</t>
  </si>
  <si>
    <t>Специальный жидкий реагент марки M-52DIFF, предназначенный для одновременного лизирования красных кровяных клеток, дифференцировки лейкоцитов по 5 субпопуляциям и химического окрашивания базофилов и эозинофилов. В составе не должны содержаться цианиды и азиды. Флакон должен быть маркирован специальным штриховым кодом совместимым со считывателем для закрытой гематологический системы. Объем флакона не менее 500мл.Для автоматического гематологического анализатора закрытого типа ВС-5000.</t>
  </si>
  <si>
    <t>Специальный жидкий реагент марки M-52LH, предназначенный для лизирования красных кровяных клеток и химического окрашивания гемоглобина. В составе не должны содержаться цианиды и азиды. Флакон должен быть маркирован специальным штриховым кодом совместимым со считывателем для закрытой гематологический системы. Объем флакона не менее 100мл.Для автоматического гематологического анализатора закрытого типа ВС-5000.</t>
  </si>
  <si>
    <t>Тех-пластин тест (100 определений)</t>
  </si>
  <si>
    <t>РФМК-тест (200 определений)</t>
  </si>
  <si>
    <t>Контрольная плазма для гемостаза</t>
  </si>
  <si>
    <t>Диафан № 50</t>
  </si>
  <si>
    <t>лимонно-кислый натрий х.ч</t>
  </si>
  <si>
    <t>Сульфасалициловая кислота</t>
  </si>
  <si>
    <t xml:space="preserve">Техпластин-тест 4*25 тестов. Техпластин-тест предназначен для оценки протромбинового времени свертывания. Тромбопластин (фактор III, тромбокиназа) превращает протромбин плазмы крови в присутствии ионов кальция в активный фермент тромбин, трансформирующий фибри-ноген плазмы крови в нерастворимый фибрин. Измеряется протромбиновое время - время образования фибрина в плазме крови в присутствии ионов кальция и тромбо-пластина (растворимого экстракта из мозга кролика). </t>
  </si>
  <si>
    <t xml:space="preserve">Набор РФМК-тест предназначен для определения в плазме крови раст­во­римых фибрин-мономерных комплексов (РФМК), являющихся маркерами внутри­сосудис­то­го свертывания крови при тромбозах, тромбоэмболиях, ДВС-синдромах раз­лич­ного генеза. Принцип метода определения РФМК в плазме крови заключается в появлении в плазме, содер-    ж­ащей РФМК, зёрен (паракоагулята) фибрина после добавления к ней раствора фенантролина. Состав набора: 1. Орто-фенантролина гидрохлорид, 70 мг - 2 фл. 2. Контроль-минус (лиофилизированная плазма крови человека, не содер­жа­щая РФМК), на 1 мл - 1 фл. 3. Контроль-плюс (лиофилизированная плазма крови человека, содержащая РФМК), на 1 мл - 1 фл. </t>
  </si>
  <si>
    <t>Реагент являеться лиофилизированной смесью бедной тромбоцитами плазмы крови,полученной не менее, чем от 20 здоровых людей.РНП-плазма стабилизирована цитратом натрия, обследована на инфицированность вирусами  гепатита В и ВИЧ.РНП-плазму применяют для стандартизации биологических реагентов, использующих в различных тестах при исследовании системы гемостаза и получения контрольных результатов, а также для проведения контроля качества анализов.РНП-плазму применяют в качестве контроля в следующих тестах: протромбиновое время свертывания,Активированное парциональное (частично0 тромбопластиновое времясвертывания (АПТВ/АЧТВ).Фасовка: референтная нормальная пулированная плазма (РНП-плазма)(лиофильно высушенная контрольная плазма крови человека с нормальным диапозоном значения), на 1 мл во флаконе.</t>
  </si>
  <si>
    <t>Синтетическая монтирующая среда для приготовления цитологических препаратов 500мл. Для мануального метода</t>
  </si>
  <si>
    <t>Ксилол (чистый в темной бутылке по 0,9 кг)</t>
  </si>
  <si>
    <t>Килик (флакон по 250 гр., 4 шт. в упаковке)</t>
  </si>
  <si>
    <t>Биодек R (флакон декальцинатор, по 500 мл)</t>
  </si>
  <si>
    <t>туба</t>
  </si>
  <si>
    <t>(чистый в темной бутылке по 0,9 кг)</t>
  </si>
  <si>
    <t>флакон по 250 гр., 4 шт. в упаковке)</t>
  </si>
  <si>
    <t>флакон декальцинатор, по 500 мл</t>
  </si>
  <si>
    <t>Краситель темно синего цвета в стеклянной темной бутылке по 1л</t>
  </si>
  <si>
    <t>Краситель оранжевого цвета в стеклянной темной бутылке по 1л</t>
  </si>
  <si>
    <t>Краситель зеленого цвета в стеклянной  темной  бутылке по 1л</t>
  </si>
  <si>
    <t>Био-маунт во флаконе по 500мл</t>
  </si>
  <si>
    <t>Маунт экспресс водный в тубе по 50 мл</t>
  </si>
  <si>
    <t>маунт экспресс водный в тубе по 50 мл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</si>
</sst>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Border="0" applyProtection="0"/>
  </cellStyleXfs>
  <cellXfs count="65">
    <xf numFmtId="0" fontId="0" fillId="0" borderId="0" xfId="0"/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3" fontId="7" fillId="0" borderId="2" xfId="22" applyNumberFormat="1" applyFont="1" applyFill="1" applyBorder="1" applyAlignment="1">
      <alignment horizontal="right" vertical="top"/>
    </xf>
    <xf numFmtId="0" fontId="7" fillId="0" borderId="0" xfId="1" applyFont="1" applyFill="1"/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center" wrapText="1"/>
    </xf>
    <xf numFmtId="4" fontId="7" fillId="0" borderId="2" xfId="17" applyNumberFormat="1" applyFont="1" applyBorder="1" applyAlignment="1" applyProtection="1">
      <alignment horizontal="right" vertical="center" wrapText="1"/>
    </xf>
    <xf numFmtId="0" fontId="8" fillId="0" borderId="2" xfId="1" applyFont="1" applyBorder="1"/>
    <xf numFmtId="0" fontId="8" fillId="0" borderId="2" xfId="5" applyFont="1" applyFill="1" applyBorder="1" applyAlignment="1">
      <alignment horizontal="left" vertical="top" wrapText="1"/>
    </xf>
    <xf numFmtId="0" fontId="8" fillId="0" borderId="2" xfId="5" applyFont="1" applyFill="1" applyBorder="1" applyAlignment="1">
      <alignment horizontal="center" vertical="top" wrapText="1"/>
    </xf>
    <xf numFmtId="3" fontId="8" fillId="0" borderId="2" xfId="5" applyNumberFormat="1" applyFont="1" applyFill="1" applyBorder="1" applyAlignment="1">
      <alignment horizontal="right" vertical="top" wrapText="1"/>
    </xf>
    <xf numFmtId="4" fontId="8" fillId="0" borderId="2" xfId="5" applyNumberFormat="1" applyFont="1" applyFill="1" applyBorder="1" applyAlignment="1">
      <alignment horizontal="right" vertical="top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5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43" fontId="8" fillId="0" borderId="2" xfId="22" applyFont="1" applyBorder="1" applyAlignment="1">
      <alignment horizontal="center" vertical="center" wrapText="1"/>
    </xf>
    <xf numFmtId="43" fontId="7" fillId="0" borderId="2" xfId="22" applyFont="1" applyFill="1" applyBorder="1" applyAlignment="1">
      <alignment horizontal="right" vertical="top"/>
    </xf>
    <xf numFmtId="43" fontId="10" fillId="0" borderId="2" xfId="22" applyFont="1" applyBorder="1" applyAlignment="1">
      <alignment horizontal="center" vertical="center" wrapText="1"/>
    </xf>
    <xf numFmtId="43" fontId="8" fillId="0" borderId="2" xfId="22" applyFont="1" applyFill="1" applyBorder="1" applyAlignment="1">
      <alignment horizontal="right" vertical="top" wrapText="1"/>
    </xf>
    <xf numFmtId="43" fontId="7" fillId="0" borderId="0" xfId="22" applyFont="1" applyFill="1" applyBorder="1" applyAlignment="1">
      <alignment horizontal="right" vertical="top" wrapText="1"/>
    </xf>
    <xf numFmtId="0" fontId="7" fillId="0" borderId="2" xfId="1" applyFont="1" applyBorder="1" applyAlignment="1">
      <alignment horizontal="left" vertical="top" wrapText="1"/>
    </xf>
    <xf numFmtId="0" fontId="7" fillId="0" borderId="2" xfId="1" applyFont="1" applyBorder="1" applyAlignment="1">
      <alignment horizontal="left" vertical="center" wrapText="1"/>
    </xf>
    <xf numFmtId="0" fontId="7" fillId="0" borderId="2" xfId="1" applyFont="1" applyBorder="1" applyAlignment="1">
      <alignment horizontal="left" vertical="center"/>
    </xf>
    <xf numFmtId="0" fontId="7" fillId="0" borderId="5" xfId="1" applyFont="1" applyBorder="1" applyAlignment="1">
      <alignment horizontal="center" vertical="center"/>
    </xf>
    <xf numFmtId="0" fontId="7" fillId="0" borderId="3" xfId="1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justify" vertical="center"/>
    </xf>
    <xf numFmtId="43" fontId="7" fillId="0" borderId="0" xfId="22" applyFont="1" applyAlignment="1">
      <alignment horizontal="right"/>
    </xf>
    <xf numFmtId="43" fontId="10" fillId="0" borderId="2" xfId="22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top" wrapText="1"/>
    </xf>
    <xf numFmtId="0" fontId="7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justify" vertical="center"/>
    </xf>
    <xf numFmtId="0" fontId="10" fillId="2" borderId="2" xfId="0" applyFont="1" applyFill="1" applyBorder="1" applyAlignment="1">
      <alignment horizontal="justify" vertical="center"/>
    </xf>
    <xf numFmtId="0" fontId="9" fillId="0" borderId="2" xfId="0" applyFont="1" applyBorder="1" applyAlignment="1">
      <alignment horizontal="center" vertical="center"/>
    </xf>
    <xf numFmtId="43" fontId="10" fillId="2" borderId="2" xfId="19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vertical="center" wrapText="1"/>
    </xf>
    <xf numFmtId="0" fontId="8" fillId="0" borderId="6" xfId="5" applyFont="1" applyFill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/>
    </xf>
    <xf numFmtId="43" fontId="7" fillId="2" borderId="2" xfId="19" applyFont="1" applyFill="1" applyBorder="1" applyAlignment="1">
      <alignment horizontal="right" vertical="center" wrapText="1"/>
    </xf>
    <xf numFmtId="4" fontId="8" fillId="0" borderId="2" xfId="22" applyNumberFormat="1" applyFont="1" applyFill="1" applyBorder="1" applyAlignment="1">
      <alignment horizontal="right" vertical="center"/>
    </xf>
    <xf numFmtId="4" fontId="8" fillId="0" borderId="2" xfId="17" applyNumberFormat="1" applyFont="1" applyBorder="1" applyAlignment="1" applyProtection="1">
      <alignment horizontal="right" vertical="center" wrapText="1"/>
    </xf>
    <xf numFmtId="4" fontId="7" fillId="0" borderId="2" xfId="17" applyNumberFormat="1" applyFont="1" applyBorder="1" applyAlignment="1">
      <alignment horizontal="right" vertical="center" wrapText="1"/>
    </xf>
    <xf numFmtId="0" fontId="9" fillId="0" borderId="7" xfId="0" applyFont="1" applyBorder="1" applyAlignment="1">
      <alignment vertical="center" wrapText="1"/>
    </xf>
    <xf numFmtId="0" fontId="10" fillId="0" borderId="7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7" fillId="0" borderId="2" xfId="0" applyFont="1" applyBorder="1" applyAlignment="1">
      <alignment horizontal="justify" vertical="center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1" xfId="1" applyFont="1" applyBorder="1" applyAlignment="1">
      <alignment horizontal="center"/>
    </xf>
  </cellXfs>
  <cellStyles count="24">
    <cellStyle name="TableStyleLight1" xfId="23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tabSelected="1" view="pageBreakPreview" zoomScale="115" zoomScaleSheetLayoutView="115" workbookViewId="0">
      <selection activeCell="G27" sqref="G27"/>
    </sheetView>
  </sheetViews>
  <sheetFormatPr defaultColWidth="8.85546875" defaultRowHeight="12" x14ac:dyDescent="0.2"/>
  <cols>
    <col min="1" max="1" width="6.42578125" style="1" customWidth="1"/>
    <col min="2" max="2" width="38.7109375" style="1" customWidth="1"/>
    <col min="3" max="3" width="58.85546875" style="1" customWidth="1"/>
    <col min="4" max="4" width="13.28515625" style="1" customWidth="1"/>
    <col min="5" max="5" width="15.42578125" style="1" customWidth="1"/>
    <col min="6" max="6" width="13.28515625" style="36" customWidth="1"/>
    <col min="7" max="7" width="17.85546875" style="1" customWidth="1"/>
    <col min="8" max="16384" width="8.85546875" style="1"/>
  </cols>
  <sheetData>
    <row r="1" spans="1:7" x14ac:dyDescent="0.2">
      <c r="E1" s="1" t="s">
        <v>0</v>
      </c>
    </row>
    <row r="2" spans="1:7" x14ac:dyDescent="0.2">
      <c r="E2" s="1" t="s">
        <v>31</v>
      </c>
    </row>
    <row r="4" spans="1:7" ht="15.75" customHeight="1" x14ac:dyDescent="0.2">
      <c r="A4" s="64" t="s">
        <v>1</v>
      </c>
      <c r="B4" s="64"/>
      <c r="C4" s="64"/>
      <c r="D4" s="64"/>
      <c r="E4" s="64"/>
      <c r="F4" s="64"/>
      <c r="G4" s="64"/>
    </row>
    <row r="5" spans="1:7" ht="40.5" customHeight="1" x14ac:dyDescent="0.2">
      <c r="A5" s="2" t="s">
        <v>2</v>
      </c>
      <c r="B5" s="2" t="s">
        <v>3</v>
      </c>
      <c r="C5" s="2" t="s">
        <v>9</v>
      </c>
      <c r="D5" s="2" t="s">
        <v>4</v>
      </c>
      <c r="E5" s="2" t="s">
        <v>5</v>
      </c>
      <c r="F5" s="24" t="s">
        <v>6</v>
      </c>
      <c r="G5" s="2" t="s">
        <v>7</v>
      </c>
    </row>
    <row r="6" spans="1:7" s="4" customFormat="1" ht="15.95" customHeight="1" x14ac:dyDescent="0.2">
      <c r="A6" s="61" t="s">
        <v>16</v>
      </c>
      <c r="B6" s="62"/>
      <c r="C6" s="62"/>
      <c r="D6" s="63"/>
      <c r="E6" s="3"/>
      <c r="F6" s="25"/>
      <c r="G6" s="50">
        <f>SUM(G7:G7)</f>
        <v>1157600</v>
      </c>
    </row>
    <row r="7" spans="1:7" s="4" customFormat="1" ht="51.75" customHeight="1" x14ac:dyDescent="0.2">
      <c r="A7" s="8">
        <v>1</v>
      </c>
      <c r="B7" s="30" t="s">
        <v>32</v>
      </c>
      <c r="C7" s="29" t="s">
        <v>33</v>
      </c>
      <c r="D7" s="10" t="s">
        <v>13</v>
      </c>
      <c r="E7" s="10">
        <v>20</v>
      </c>
      <c r="F7" s="37">
        <v>57880</v>
      </c>
      <c r="G7" s="26">
        <f t="shared" ref="G7" si="0">E7*F7</f>
        <v>1157600</v>
      </c>
    </row>
    <row r="8" spans="1:7" s="4" customFormat="1" ht="15.95" customHeight="1" x14ac:dyDescent="0.2">
      <c r="A8" s="5"/>
      <c r="B8" s="6"/>
      <c r="C8" s="6" t="s">
        <v>14</v>
      </c>
      <c r="D8" s="7"/>
      <c r="E8" s="3"/>
      <c r="F8" s="25"/>
      <c r="G8" s="50">
        <f>SUM(G9:G22)</f>
        <v>7384651</v>
      </c>
    </row>
    <row r="9" spans="1:7" s="4" customFormat="1" ht="129" customHeight="1" x14ac:dyDescent="0.2">
      <c r="A9" s="8">
        <v>2</v>
      </c>
      <c r="B9" s="53" t="s">
        <v>45</v>
      </c>
      <c r="C9" s="54" t="s">
        <v>48</v>
      </c>
      <c r="D9" s="55" t="s">
        <v>10</v>
      </c>
      <c r="E9" s="10">
        <v>18</v>
      </c>
      <c r="F9" s="37">
        <v>26300</v>
      </c>
      <c r="G9" s="11">
        <f>F9*E9</f>
        <v>473400</v>
      </c>
    </row>
    <row r="10" spans="1:7" s="4" customFormat="1" ht="129" customHeight="1" x14ac:dyDescent="0.2">
      <c r="A10" s="8">
        <v>3</v>
      </c>
      <c r="B10" s="40" t="s">
        <v>34</v>
      </c>
      <c r="C10" s="9" t="s">
        <v>49</v>
      </c>
      <c r="D10" s="55" t="s">
        <v>10</v>
      </c>
      <c r="E10" s="10">
        <v>18</v>
      </c>
      <c r="F10" s="37">
        <v>26300</v>
      </c>
      <c r="G10" s="11">
        <f t="shared" ref="G10:G22" si="1">F10*E10</f>
        <v>473400</v>
      </c>
    </row>
    <row r="11" spans="1:7" s="4" customFormat="1" ht="129" customHeight="1" x14ac:dyDescent="0.2">
      <c r="A11" s="8">
        <v>4</v>
      </c>
      <c r="B11" s="40" t="s">
        <v>46</v>
      </c>
      <c r="C11" s="9" t="s">
        <v>50</v>
      </c>
      <c r="D11" s="55" t="s">
        <v>10</v>
      </c>
      <c r="E11" s="10">
        <v>27</v>
      </c>
      <c r="F11" s="37">
        <v>19315</v>
      </c>
      <c r="G11" s="11">
        <f t="shared" si="1"/>
        <v>521505</v>
      </c>
    </row>
    <row r="12" spans="1:7" s="4" customFormat="1" ht="129" customHeight="1" x14ac:dyDescent="0.2">
      <c r="A12" s="8">
        <v>5</v>
      </c>
      <c r="B12" s="40" t="s">
        <v>47</v>
      </c>
      <c r="C12" s="9" t="s">
        <v>51</v>
      </c>
      <c r="D12" s="55" t="s">
        <v>10</v>
      </c>
      <c r="E12" s="10">
        <v>18</v>
      </c>
      <c r="F12" s="37">
        <v>39200</v>
      </c>
      <c r="G12" s="11">
        <f t="shared" si="1"/>
        <v>705600</v>
      </c>
    </row>
    <row r="13" spans="1:7" s="4" customFormat="1" ht="129" customHeight="1" x14ac:dyDescent="0.2">
      <c r="A13" s="8">
        <v>6</v>
      </c>
      <c r="B13" s="40" t="s">
        <v>35</v>
      </c>
      <c r="C13" s="9" t="s">
        <v>52</v>
      </c>
      <c r="D13" s="55" t="s">
        <v>10</v>
      </c>
      <c r="E13" s="10">
        <v>17</v>
      </c>
      <c r="F13" s="37">
        <v>14950</v>
      </c>
      <c r="G13" s="11">
        <f t="shared" si="1"/>
        <v>254150</v>
      </c>
    </row>
    <row r="14" spans="1:7" s="4" customFormat="1" ht="129" customHeight="1" x14ac:dyDescent="0.2">
      <c r="A14" s="8">
        <v>7</v>
      </c>
      <c r="B14" s="40" t="s">
        <v>36</v>
      </c>
      <c r="C14" s="9" t="s">
        <v>53</v>
      </c>
      <c r="D14" s="55" t="s">
        <v>10</v>
      </c>
      <c r="E14" s="10">
        <v>19</v>
      </c>
      <c r="F14" s="37">
        <v>21800</v>
      </c>
      <c r="G14" s="11">
        <f t="shared" si="1"/>
        <v>414200</v>
      </c>
    </row>
    <row r="15" spans="1:7" s="4" customFormat="1" ht="129" customHeight="1" x14ac:dyDescent="0.2">
      <c r="A15" s="8">
        <v>8</v>
      </c>
      <c r="B15" s="40" t="s">
        <v>37</v>
      </c>
      <c r="C15" s="9" t="s">
        <v>54</v>
      </c>
      <c r="D15" s="55" t="s">
        <v>10</v>
      </c>
      <c r="E15" s="10">
        <v>8</v>
      </c>
      <c r="F15" s="37">
        <v>15920</v>
      </c>
      <c r="G15" s="11">
        <f t="shared" si="1"/>
        <v>127360</v>
      </c>
    </row>
    <row r="16" spans="1:7" s="4" customFormat="1" ht="129" customHeight="1" x14ac:dyDescent="0.2">
      <c r="A16" s="8">
        <v>9</v>
      </c>
      <c r="B16" s="40" t="s">
        <v>38</v>
      </c>
      <c r="C16" s="9" t="s">
        <v>55</v>
      </c>
      <c r="D16" s="55" t="s">
        <v>10</v>
      </c>
      <c r="E16" s="10">
        <v>4</v>
      </c>
      <c r="F16" s="37">
        <v>33650</v>
      </c>
      <c r="G16" s="11">
        <f t="shared" si="1"/>
        <v>134600</v>
      </c>
    </row>
    <row r="17" spans="1:7" s="4" customFormat="1" ht="129" customHeight="1" x14ac:dyDescent="0.2">
      <c r="A17" s="8">
        <v>10</v>
      </c>
      <c r="B17" s="40" t="s">
        <v>39</v>
      </c>
      <c r="C17" s="9" t="s">
        <v>56</v>
      </c>
      <c r="D17" s="55" t="s">
        <v>10</v>
      </c>
      <c r="E17" s="10">
        <v>7</v>
      </c>
      <c r="F17" s="37">
        <v>20400</v>
      </c>
      <c r="G17" s="11">
        <f t="shared" si="1"/>
        <v>142800</v>
      </c>
    </row>
    <row r="18" spans="1:7" s="4" customFormat="1" ht="129" customHeight="1" x14ac:dyDescent="0.2">
      <c r="A18" s="8">
        <v>11</v>
      </c>
      <c r="B18" s="40" t="s">
        <v>40</v>
      </c>
      <c r="C18" s="9" t="s">
        <v>57</v>
      </c>
      <c r="D18" s="55" t="s">
        <v>10</v>
      </c>
      <c r="E18" s="10">
        <v>18</v>
      </c>
      <c r="F18" s="37">
        <v>45152</v>
      </c>
      <c r="G18" s="11">
        <f t="shared" si="1"/>
        <v>812736</v>
      </c>
    </row>
    <row r="19" spans="1:7" s="4" customFormat="1" ht="129" customHeight="1" x14ac:dyDescent="0.2">
      <c r="A19" s="8">
        <v>12</v>
      </c>
      <c r="B19" s="40" t="s">
        <v>41</v>
      </c>
      <c r="C19" s="9" t="s">
        <v>58</v>
      </c>
      <c r="D19" s="55" t="s">
        <v>10</v>
      </c>
      <c r="E19" s="10">
        <v>3</v>
      </c>
      <c r="F19" s="37">
        <v>60500</v>
      </c>
      <c r="G19" s="11">
        <f t="shared" si="1"/>
        <v>181500</v>
      </c>
    </row>
    <row r="20" spans="1:7" s="4" customFormat="1" ht="129" customHeight="1" x14ac:dyDescent="0.2">
      <c r="A20" s="8">
        <v>13</v>
      </c>
      <c r="B20" s="40" t="s">
        <v>42</v>
      </c>
      <c r="C20" s="9" t="s">
        <v>59</v>
      </c>
      <c r="D20" s="55" t="s">
        <v>10</v>
      </c>
      <c r="E20" s="10">
        <v>6</v>
      </c>
      <c r="F20" s="37">
        <v>19900</v>
      </c>
      <c r="G20" s="11">
        <f t="shared" si="1"/>
        <v>119400</v>
      </c>
    </row>
    <row r="21" spans="1:7" s="4" customFormat="1" ht="94.5" customHeight="1" x14ac:dyDescent="0.2">
      <c r="A21" s="8">
        <v>14</v>
      </c>
      <c r="B21" s="40" t="s">
        <v>43</v>
      </c>
      <c r="C21" s="9" t="s">
        <v>60</v>
      </c>
      <c r="D21" s="55" t="s">
        <v>10</v>
      </c>
      <c r="E21" s="10">
        <v>7</v>
      </c>
      <c r="F21" s="37">
        <v>216000</v>
      </c>
      <c r="G21" s="11">
        <f t="shared" si="1"/>
        <v>1512000</v>
      </c>
    </row>
    <row r="22" spans="1:7" s="4" customFormat="1" ht="94.5" customHeight="1" x14ac:dyDescent="0.2">
      <c r="A22" s="8">
        <v>15</v>
      </c>
      <c r="B22" s="40" t="s">
        <v>44</v>
      </c>
      <c r="C22" s="9" t="s">
        <v>61</v>
      </c>
      <c r="D22" s="55" t="s">
        <v>10</v>
      </c>
      <c r="E22" s="10">
        <v>7</v>
      </c>
      <c r="F22" s="37">
        <v>216000</v>
      </c>
      <c r="G22" s="11">
        <f t="shared" si="1"/>
        <v>1512000</v>
      </c>
    </row>
    <row r="23" spans="1:7" s="4" customFormat="1" ht="17.25" customHeight="1" x14ac:dyDescent="0.2">
      <c r="A23" s="61" t="s">
        <v>62</v>
      </c>
      <c r="B23" s="62"/>
      <c r="C23" s="62"/>
      <c r="D23" s="63"/>
      <c r="E23" s="10"/>
      <c r="F23" s="37"/>
      <c r="G23" s="51">
        <f>SUM(G24:G25)</f>
        <v>5006880</v>
      </c>
    </row>
    <row r="24" spans="1:7" s="4" customFormat="1" ht="94.5" customHeight="1" x14ac:dyDescent="0.2">
      <c r="A24" s="57">
        <v>16</v>
      </c>
      <c r="B24" s="40" t="s">
        <v>63</v>
      </c>
      <c r="C24" s="9" t="s">
        <v>65</v>
      </c>
      <c r="D24" s="10" t="s">
        <v>13</v>
      </c>
      <c r="E24" s="10">
        <v>54</v>
      </c>
      <c r="F24" s="37">
        <v>56380</v>
      </c>
      <c r="G24" s="11">
        <f>E24*F24</f>
        <v>3044520</v>
      </c>
    </row>
    <row r="25" spans="1:7" s="4" customFormat="1" ht="84.75" customHeight="1" x14ac:dyDescent="0.2">
      <c r="A25" s="57">
        <v>17</v>
      </c>
      <c r="B25" s="40" t="s">
        <v>64</v>
      </c>
      <c r="C25" s="9" t="s">
        <v>66</v>
      </c>
      <c r="D25" s="10" t="s">
        <v>13</v>
      </c>
      <c r="E25" s="10">
        <v>54</v>
      </c>
      <c r="F25" s="37">
        <v>36340</v>
      </c>
      <c r="G25" s="11">
        <f>E25*F25</f>
        <v>1962360</v>
      </c>
    </row>
    <row r="26" spans="1:7" ht="18.75" customHeight="1" x14ac:dyDescent="0.2">
      <c r="A26" s="61" t="s">
        <v>17</v>
      </c>
      <c r="B26" s="62"/>
      <c r="C26" s="62"/>
      <c r="D26" s="63"/>
      <c r="E26" s="10"/>
      <c r="F26" s="37"/>
      <c r="G26" s="51">
        <f>SUM(G27:G34)</f>
        <v>738337</v>
      </c>
    </row>
    <row r="27" spans="1:7" ht="36.75" customHeight="1" x14ac:dyDescent="0.2">
      <c r="A27" s="8">
        <v>18</v>
      </c>
      <c r="B27" s="33" t="s">
        <v>18</v>
      </c>
      <c r="C27" s="35" t="s">
        <v>19</v>
      </c>
      <c r="D27" s="34" t="s">
        <v>10</v>
      </c>
      <c r="E27" s="10">
        <v>10</v>
      </c>
      <c r="F27" s="37">
        <v>32900</v>
      </c>
      <c r="G27" s="11">
        <f t="shared" ref="G27:G34" si="2">F27*E27</f>
        <v>329000</v>
      </c>
    </row>
    <row r="28" spans="1:7" ht="82.5" customHeight="1" x14ac:dyDescent="0.2">
      <c r="A28" s="8">
        <v>19</v>
      </c>
      <c r="B28" s="31" t="s">
        <v>67</v>
      </c>
      <c r="C28" s="38" t="s">
        <v>73</v>
      </c>
      <c r="D28" s="10" t="s">
        <v>10</v>
      </c>
      <c r="E28" s="10">
        <v>10</v>
      </c>
      <c r="F28" s="37">
        <v>15375</v>
      </c>
      <c r="G28" s="11">
        <f t="shared" si="2"/>
        <v>153750</v>
      </c>
    </row>
    <row r="29" spans="1:7" ht="136.5" customHeight="1" x14ac:dyDescent="0.2">
      <c r="A29" s="8">
        <v>20</v>
      </c>
      <c r="B29" s="39" t="s">
        <v>68</v>
      </c>
      <c r="C29" s="42" t="s">
        <v>74</v>
      </c>
      <c r="D29" s="34" t="s">
        <v>10</v>
      </c>
      <c r="E29" s="10">
        <v>4</v>
      </c>
      <c r="F29" s="37">
        <v>12375</v>
      </c>
      <c r="G29" s="11">
        <f t="shared" si="2"/>
        <v>49500</v>
      </c>
    </row>
    <row r="30" spans="1:7" ht="159" customHeight="1" x14ac:dyDescent="0.2">
      <c r="A30" s="8">
        <v>21</v>
      </c>
      <c r="B30" s="40" t="s">
        <v>69</v>
      </c>
      <c r="C30" s="43" t="s">
        <v>75</v>
      </c>
      <c r="D30" s="41" t="s">
        <v>10</v>
      </c>
      <c r="E30" s="44">
        <v>1</v>
      </c>
      <c r="F30" s="45">
        <v>8960</v>
      </c>
      <c r="G30" s="11">
        <f t="shared" si="2"/>
        <v>8960</v>
      </c>
    </row>
    <row r="31" spans="1:7" ht="19.5" customHeight="1" x14ac:dyDescent="0.2">
      <c r="A31" s="8">
        <v>22</v>
      </c>
      <c r="B31" s="40" t="s">
        <v>70</v>
      </c>
      <c r="C31" s="43" t="s">
        <v>20</v>
      </c>
      <c r="D31" s="41" t="s">
        <v>15</v>
      </c>
      <c r="E31" s="44">
        <v>60</v>
      </c>
      <c r="F31" s="45">
        <v>3000</v>
      </c>
      <c r="G31" s="11">
        <f t="shared" si="2"/>
        <v>180000</v>
      </c>
    </row>
    <row r="32" spans="1:7" ht="18" customHeight="1" x14ac:dyDescent="0.2">
      <c r="A32" s="8">
        <v>23</v>
      </c>
      <c r="B32" s="40" t="s">
        <v>71</v>
      </c>
      <c r="C32" s="43" t="s">
        <v>23</v>
      </c>
      <c r="D32" s="41" t="s">
        <v>22</v>
      </c>
      <c r="E32" s="44">
        <v>1</v>
      </c>
      <c r="F32" s="45">
        <v>5600</v>
      </c>
      <c r="G32" s="11">
        <f t="shared" si="2"/>
        <v>5600</v>
      </c>
    </row>
    <row r="33" spans="1:7" ht="18" customHeight="1" x14ac:dyDescent="0.2">
      <c r="A33" s="8">
        <v>24</v>
      </c>
      <c r="B33" s="40" t="s">
        <v>72</v>
      </c>
      <c r="C33" s="43" t="s">
        <v>23</v>
      </c>
      <c r="D33" s="41" t="s">
        <v>22</v>
      </c>
      <c r="E33" s="44">
        <v>1</v>
      </c>
      <c r="F33" s="45">
        <v>8000</v>
      </c>
      <c r="G33" s="11">
        <f t="shared" si="2"/>
        <v>8000</v>
      </c>
    </row>
    <row r="34" spans="1:7" ht="18" customHeight="1" x14ac:dyDescent="0.2">
      <c r="A34" s="8">
        <v>25</v>
      </c>
      <c r="B34" s="40" t="s">
        <v>21</v>
      </c>
      <c r="C34" s="43" t="s">
        <v>24</v>
      </c>
      <c r="D34" s="41" t="s">
        <v>13</v>
      </c>
      <c r="E34" s="44">
        <v>1</v>
      </c>
      <c r="F34" s="45">
        <v>3527</v>
      </c>
      <c r="G34" s="11">
        <f t="shared" si="2"/>
        <v>3527</v>
      </c>
    </row>
    <row r="35" spans="1:7" ht="18.75" customHeight="1" x14ac:dyDescent="0.2">
      <c r="A35" s="61" t="s">
        <v>25</v>
      </c>
      <c r="B35" s="62"/>
      <c r="C35" s="62"/>
      <c r="D35" s="63"/>
      <c r="E35" s="44"/>
      <c r="F35" s="45"/>
      <c r="G35" s="51">
        <f>SUM(G36:G44)</f>
        <v>2430365</v>
      </c>
    </row>
    <row r="36" spans="1:7" ht="27.75" customHeight="1" x14ac:dyDescent="0.2">
      <c r="A36" s="8">
        <v>26</v>
      </c>
      <c r="B36" s="31" t="s">
        <v>87</v>
      </c>
      <c r="C36" s="30" t="s">
        <v>76</v>
      </c>
      <c r="D36" s="56" t="s">
        <v>13</v>
      </c>
      <c r="E36" s="44">
        <v>2</v>
      </c>
      <c r="F36" s="45">
        <v>38400</v>
      </c>
      <c r="G36" s="11">
        <f t="shared" ref="G36:G40" si="3">E36*F36</f>
        <v>76800</v>
      </c>
    </row>
    <row r="37" spans="1:7" ht="18" customHeight="1" x14ac:dyDescent="0.2">
      <c r="A37" s="8">
        <v>27</v>
      </c>
      <c r="B37" s="30" t="s">
        <v>77</v>
      </c>
      <c r="C37" s="30" t="s">
        <v>81</v>
      </c>
      <c r="D37" s="56" t="s">
        <v>22</v>
      </c>
      <c r="E37" s="48">
        <v>210</v>
      </c>
      <c r="F37" s="49">
        <v>2799</v>
      </c>
      <c r="G37" s="11">
        <f t="shared" si="3"/>
        <v>587790</v>
      </c>
    </row>
    <row r="38" spans="1:7" ht="18" customHeight="1" x14ac:dyDescent="0.2">
      <c r="A38" s="8">
        <v>28</v>
      </c>
      <c r="B38" s="30" t="s">
        <v>78</v>
      </c>
      <c r="C38" s="30" t="s">
        <v>82</v>
      </c>
      <c r="D38" s="56" t="s">
        <v>15</v>
      </c>
      <c r="E38" s="44">
        <v>4</v>
      </c>
      <c r="F38" s="45">
        <v>44000</v>
      </c>
      <c r="G38" s="11">
        <f t="shared" si="3"/>
        <v>176000</v>
      </c>
    </row>
    <row r="39" spans="1:7" ht="26.25" customHeight="1" x14ac:dyDescent="0.2">
      <c r="A39" s="8">
        <v>29</v>
      </c>
      <c r="B39" s="30" t="s">
        <v>88</v>
      </c>
      <c r="C39" s="30" t="s">
        <v>89</v>
      </c>
      <c r="D39" s="56" t="s">
        <v>80</v>
      </c>
      <c r="E39" s="44">
        <v>5</v>
      </c>
      <c r="F39" s="45">
        <v>27627</v>
      </c>
      <c r="G39" s="11">
        <f t="shared" si="3"/>
        <v>138135</v>
      </c>
    </row>
    <row r="40" spans="1:7" ht="19.5" customHeight="1" x14ac:dyDescent="0.2">
      <c r="A40" s="8">
        <v>30</v>
      </c>
      <c r="B40" s="30" t="s">
        <v>79</v>
      </c>
      <c r="C40" s="30" t="s">
        <v>83</v>
      </c>
      <c r="D40" s="56" t="s">
        <v>13</v>
      </c>
      <c r="E40" s="44">
        <v>1</v>
      </c>
      <c r="F40" s="45">
        <v>60900</v>
      </c>
      <c r="G40" s="11">
        <f t="shared" si="3"/>
        <v>60900</v>
      </c>
    </row>
    <row r="41" spans="1:7" ht="18.75" customHeight="1" x14ac:dyDescent="0.2">
      <c r="A41" s="8">
        <v>31</v>
      </c>
      <c r="B41" s="46" t="s">
        <v>26</v>
      </c>
      <c r="C41" s="58" t="s">
        <v>84</v>
      </c>
      <c r="D41" s="32" t="s">
        <v>29</v>
      </c>
      <c r="E41" s="48">
        <v>5</v>
      </c>
      <c r="F41" s="49">
        <v>106000</v>
      </c>
      <c r="G41" s="11">
        <f>E41*F41</f>
        <v>530000</v>
      </c>
    </row>
    <row r="42" spans="1:7" ht="18.75" customHeight="1" x14ac:dyDescent="0.2">
      <c r="A42" s="8">
        <v>32</v>
      </c>
      <c r="B42" s="46" t="s">
        <v>27</v>
      </c>
      <c r="C42" s="58" t="s">
        <v>85</v>
      </c>
      <c r="D42" s="32" t="s">
        <v>29</v>
      </c>
      <c r="E42" s="48">
        <v>5</v>
      </c>
      <c r="F42" s="49">
        <v>74000</v>
      </c>
      <c r="G42" s="11">
        <f t="shared" ref="G42:G44" si="4">E42*F42</f>
        <v>370000</v>
      </c>
    </row>
    <row r="43" spans="1:7" ht="18.75" customHeight="1" x14ac:dyDescent="0.2">
      <c r="A43" s="8">
        <v>33</v>
      </c>
      <c r="B43" s="46" t="s">
        <v>28</v>
      </c>
      <c r="C43" s="58" t="s">
        <v>86</v>
      </c>
      <c r="D43" s="32" t="s">
        <v>29</v>
      </c>
      <c r="E43" s="48">
        <v>5</v>
      </c>
      <c r="F43" s="49">
        <v>90000</v>
      </c>
      <c r="G43" s="11">
        <f t="shared" si="4"/>
        <v>450000</v>
      </c>
    </row>
    <row r="44" spans="1:7" ht="22.5" customHeight="1" x14ac:dyDescent="0.2">
      <c r="A44" s="8">
        <v>34</v>
      </c>
      <c r="B44" s="40" t="s">
        <v>30</v>
      </c>
      <c r="C44" s="40" t="s">
        <v>30</v>
      </c>
      <c r="D44" s="41" t="s">
        <v>15</v>
      </c>
      <c r="E44" s="48">
        <v>50</v>
      </c>
      <c r="F44" s="52">
        <v>814.8</v>
      </c>
      <c r="G44" s="11">
        <f t="shared" si="4"/>
        <v>40740</v>
      </c>
    </row>
    <row r="45" spans="1:7" s="17" customFormat="1" ht="13.5" customHeight="1" x14ac:dyDescent="0.2">
      <c r="A45" s="12"/>
      <c r="B45" s="13" t="s">
        <v>11</v>
      </c>
      <c r="C45" s="47"/>
      <c r="D45" s="14"/>
      <c r="E45" s="15"/>
      <c r="F45" s="27"/>
      <c r="G45" s="16">
        <f>G6+G8+G23+G26+G35</f>
        <v>16717833</v>
      </c>
    </row>
    <row r="46" spans="1:7" ht="26.45" customHeight="1" x14ac:dyDescent="0.2">
      <c r="A46" s="18"/>
      <c r="B46" s="19"/>
      <c r="C46" s="19"/>
      <c r="D46" s="20"/>
      <c r="E46" s="21"/>
      <c r="F46" s="28"/>
      <c r="G46" s="22"/>
    </row>
    <row r="47" spans="1:7" x14ac:dyDescent="0.2">
      <c r="A47" s="60" t="s">
        <v>8</v>
      </c>
      <c r="B47" s="60"/>
      <c r="C47" s="60"/>
      <c r="D47" s="60"/>
      <c r="E47" s="60"/>
      <c r="F47" s="60"/>
      <c r="G47" s="60"/>
    </row>
    <row r="48" spans="1:7" s="23" customFormat="1" ht="53.25" customHeight="1" x14ac:dyDescent="0.2">
      <c r="A48" s="59" t="s">
        <v>12</v>
      </c>
      <c r="B48" s="59"/>
      <c r="C48" s="59"/>
      <c r="D48" s="59"/>
      <c r="E48" s="59"/>
      <c r="F48" s="59"/>
      <c r="G48" s="59"/>
    </row>
  </sheetData>
  <mergeCells count="7">
    <mergeCell ref="A48:G48"/>
    <mergeCell ref="A47:G47"/>
    <mergeCell ref="A35:D35"/>
    <mergeCell ref="A4:G4"/>
    <mergeCell ref="A6:D6"/>
    <mergeCell ref="A26:D26"/>
    <mergeCell ref="A23:D23"/>
  </mergeCells>
  <pageMargins left="0.23622047244094491" right="0.23622047244094491" top="0.74803149606299213" bottom="0" header="0.31496062992125984" footer="0.31496062992125984"/>
  <pageSetup paperSize="9" scale="87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реагенты</vt:lpstr>
      <vt:lpstr>реагенты!Область_печати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2021-04-09T05:14:58Z</cp:lastPrinted>
  <dcterms:created xsi:type="dcterms:W3CDTF">2019-03-11T10:08:28Z</dcterms:created>
  <dcterms:modified xsi:type="dcterms:W3CDTF">2021-05-14T10:36:54Z</dcterms:modified>
</cp:coreProperties>
</file>