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49 от 29.09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5" i="1" l="1"/>
  <c r="G27" i="1" l="1"/>
  <c r="G14" i="1"/>
  <c r="G18" i="1" l="1"/>
  <c r="G11" i="1" l="1"/>
  <c r="G28" i="1" l="1"/>
  <c r="G21" i="1"/>
  <c r="G17" i="1" l="1"/>
  <c r="G23" i="1"/>
  <c r="G22" i="1"/>
  <c r="G24" i="1"/>
  <c r="G10" i="1" l="1"/>
  <c r="G25" i="1" l="1"/>
  <c r="G19" i="1"/>
  <c r="G20" i="1"/>
  <c r="G9" i="1"/>
  <c r="G8" i="1" s="1"/>
  <c r="G16" i="1" l="1"/>
  <c r="G12" i="1" s="1"/>
  <c r="G29" i="1" s="1"/>
  <c r="G26" i="1"/>
  <c r="G7" i="1"/>
  <c r="G6" i="1" s="1"/>
</calcChain>
</file>

<file path=xl/sharedStrings.xml><?xml version="1.0" encoding="utf-8"?>
<sst xmlns="http://schemas.openxmlformats.org/spreadsheetml/2006/main" count="74" uniqueCount="47">
  <si>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</si>
  <si>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</si>
  <si>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</si>
  <si>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</si>
  <si>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</si>
  <si>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</si>
  <si>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</si>
  <si>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</si>
  <si>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</si>
  <si>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</si>
  <si>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</si>
  <si>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</si>
  <si>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</si>
  <si>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флакон</t>
  </si>
  <si>
    <t>Лекарственные препараты, изготовленных в аптеках</t>
  </si>
  <si>
    <t>метр</t>
  </si>
  <si>
    <t>Сумма закупа</t>
  </si>
  <si>
    <t>Лезвие хирургическое, съемное, одноразовое №23</t>
  </si>
  <si>
    <t>Уксусная кислота 1%, раствор 150,0 мл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</si>
  <si>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</si>
  <si>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</si>
  <si>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</si>
  <si>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Лекарственные средства</t>
  </si>
  <si>
    <t>Атропина сульфат</t>
  </si>
  <si>
    <t>раствор для инъекций 1мг/мл 1 мл</t>
  </si>
  <si>
    <t>ампула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</si>
  <si>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</si>
  <si>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</si>
  <si>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</si>
  <si>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</si>
  <si>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</si>
  <si>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Марля медицинская отбеленная 30гр/м, в рулоне 1000 метр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</si>
  <si>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</si>
  <si>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</si>
  <si>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</si>
  <si>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 Sysmex XP-300</t>
  </si>
  <si>
    <t>Аммиак</t>
  </si>
  <si>
    <t>раствор для наружного применения 10 % 20 мл</t>
  </si>
  <si>
    <t>Нить хирургический капрон, нерассасывающая №3, 20метр, стерильный</t>
  </si>
  <si>
    <t>к объявлению 49 от 29.09.2022г.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</si>
  <si>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</si>
  <si>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</si>
  <si>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</si>
  <si>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Урапидил</t>
  </si>
  <si>
    <t>раствор для внутривенного введения 5 мг/мл 5мл</t>
  </si>
  <si>
    <t>Лезвие хирургическое, съемное, одноразовое №22</t>
  </si>
  <si>
    <t>Канюля внутривенная с катетером и клапаном для инъекций, размер 18G, зеленая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</si>
</sst>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9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43" fontId="10" fillId="0" borderId="2" xfId="22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3" fontId="8" fillId="0" borderId="5" xfId="22" applyFont="1" applyFill="1" applyBorder="1" applyAlignment="1">
      <alignment horizontal="right" vertical="center" wrapText="1"/>
    </xf>
    <xf numFmtId="43" fontId="7" fillId="0" borderId="5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43" fontId="8" fillId="0" borderId="5" xfId="1" applyNumberFormat="1" applyFont="1" applyFill="1" applyBorder="1" applyAlignment="1">
      <alignment horizontal="right" vertical="top" wrapText="1"/>
    </xf>
    <xf numFmtId="0" fontId="8" fillId="0" borderId="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center" vertical="top" wrapText="1"/>
    </xf>
    <xf numFmtId="4" fontId="7" fillId="0" borderId="6" xfId="1" applyNumberFormat="1" applyFont="1" applyFill="1" applyBorder="1" applyAlignment="1">
      <alignment horizontal="right" vertical="top" wrapText="1"/>
    </xf>
    <xf numFmtId="0" fontId="7" fillId="0" borderId="0" xfId="1" applyFont="1" applyFill="1" applyAlignment="1">
      <alignment horizontal="left" vertical="top"/>
    </xf>
    <xf numFmtId="0" fontId="7" fillId="0" borderId="2" xfId="19" applyNumberFormat="1" applyFont="1" applyFill="1" applyBorder="1" applyAlignment="1">
      <alignment horizontal="center" vertical="center" wrapText="1"/>
    </xf>
    <xf numFmtId="0" fontId="7" fillId="0" borderId="6" xfId="19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6" xfId="1" applyFont="1" applyFill="1" applyBorder="1" applyAlignment="1">
      <alignment horizontal="center" vertical="center" wrapText="1"/>
    </xf>
    <xf numFmtId="43" fontId="7" fillId="0" borderId="6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2" x14ac:dyDescent="0.25"/>
  <cols>
    <col min="1" max="1" width="6.42578125" style="50" customWidth="1"/>
    <col min="2" max="2" width="49.5703125" style="11" customWidth="1"/>
    <col min="3" max="3" width="49.7109375" style="11" customWidth="1"/>
    <col min="4" max="4" width="13.28515625" style="11" customWidth="1"/>
    <col min="5" max="5" width="15.42578125" style="15" customWidth="1"/>
    <col min="6" max="6" width="13.28515625" style="26" customWidth="1"/>
    <col min="7" max="7" width="17.85546875" style="11" customWidth="1"/>
    <col min="8" max="16384" width="8.85546875" style="11"/>
  </cols>
  <sheetData>
    <row r="1" spans="1:7" x14ac:dyDescent="0.25">
      <c r="E1" s="19" t="s">
        <v>0</v>
      </c>
    </row>
    <row r="2" spans="1:7" x14ac:dyDescent="0.25">
      <c r="E2" s="19" t="s">
        <v>39</v>
      </c>
    </row>
    <row r="4" spans="1:7" ht="15.75" customHeight="1" x14ac:dyDescent="0.25">
      <c r="A4" s="58" t="s">
        <v>1</v>
      </c>
      <c r="B4" s="58"/>
      <c r="C4" s="58"/>
      <c r="D4" s="58"/>
      <c r="E4" s="58"/>
      <c r="F4" s="58"/>
      <c r="G4" s="58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16" t="s">
        <v>5</v>
      </c>
      <c r="F5" s="27" t="s">
        <v>6</v>
      </c>
      <c r="G5" s="1" t="s">
        <v>7</v>
      </c>
    </row>
    <row r="6" spans="1:7" ht="17.25" customHeight="1" x14ac:dyDescent="0.25">
      <c r="A6" s="60" t="s">
        <v>14</v>
      </c>
      <c r="B6" s="61"/>
      <c r="C6" s="61"/>
      <c r="D6" s="61"/>
      <c r="E6" s="61"/>
      <c r="F6" s="62"/>
      <c r="G6" s="24">
        <f>G7</f>
        <v>12600</v>
      </c>
    </row>
    <row r="7" spans="1:7" s="12" customFormat="1" ht="16.5" customHeight="1" x14ac:dyDescent="0.25">
      <c r="A7" s="36">
        <v>1</v>
      </c>
      <c r="B7" s="7" t="s">
        <v>18</v>
      </c>
      <c r="C7" s="7" t="s">
        <v>18</v>
      </c>
      <c r="D7" s="37" t="s">
        <v>13</v>
      </c>
      <c r="E7" s="38">
        <v>36</v>
      </c>
      <c r="F7" s="28">
        <v>350</v>
      </c>
      <c r="G7" s="34">
        <f>E7*F7</f>
        <v>12600</v>
      </c>
    </row>
    <row r="8" spans="1:7" s="12" customFormat="1" ht="16.5" customHeight="1" x14ac:dyDescent="0.25">
      <c r="A8" s="63" t="s">
        <v>22</v>
      </c>
      <c r="B8" s="64"/>
      <c r="C8" s="64"/>
      <c r="D8" s="64"/>
      <c r="E8" s="64"/>
      <c r="F8" s="65"/>
      <c r="G8" s="39">
        <f>SUM(G9:G11)</f>
        <v>306888.26</v>
      </c>
    </row>
    <row r="9" spans="1:7" s="12" customFormat="1" ht="16.5" customHeight="1" x14ac:dyDescent="0.25">
      <c r="A9" s="36">
        <v>2</v>
      </c>
      <c r="B9" s="7" t="s">
        <v>23</v>
      </c>
      <c r="C9" s="7" t="s">
        <v>24</v>
      </c>
      <c r="D9" s="37" t="s">
        <v>25</v>
      </c>
      <c r="E9" s="38">
        <v>750</v>
      </c>
      <c r="F9" s="28">
        <v>14.45</v>
      </c>
      <c r="G9" s="40">
        <f>E9*F9</f>
        <v>10837.5</v>
      </c>
    </row>
    <row r="10" spans="1:7" s="12" customFormat="1" ht="15.75" customHeight="1" x14ac:dyDescent="0.25">
      <c r="A10" s="36">
        <v>3</v>
      </c>
      <c r="B10" s="7" t="s">
        <v>36</v>
      </c>
      <c r="C10" s="7" t="s">
        <v>37</v>
      </c>
      <c r="D10" s="37" t="s">
        <v>13</v>
      </c>
      <c r="E10" s="38">
        <v>36</v>
      </c>
      <c r="F10" s="41">
        <v>40.61</v>
      </c>
      <c r="G10" s="40">
        <f>E10*F10</f>
        <v>1461.96</v>
      </c>
    </row>
    <row r="11" spans="1:7" s="12" customFormat="1" ht="15.75" customHeight="1" x14ac:dyDescent="0.25">
      <c r="A11" s="36">
        <v>4</v>
      </c>
      <c r="B11" s="7" t="s">
        <v>43</v>
      </c>
      <c r="C11" s="7" t="s">
        <v>44</v>
      </c>
      <c r="D11" s="37" t="s">
        <v>25</v>
      </c>
      <c r="E11" s="38">
        <v>440</v>
      </c>
      <c r="F11" s="41">
        <v>669.52</v>
      </c>
      <c r="G11" s="40">
        <f>E11*F11</f>
        <v>294588.79999999999</v>
      </c>
    </row>
    <row r="12" spans="1:7" s="12" customFormat="1" ht="12.75" customHeight="1" x14ac:dyDescent="0.25">
      <c r="A12" s="59" t="s">
        <v>11</v>
      </c>
      <c r="B12" s="59"/>
      <c r="C12" s="59"/>
      <c r="D12" s="59"/>
      <c r="E12" s="59"/>
      <c r="F12" s="59"/>
      <c r="G12" s="42">
        <f>SUM(G13:G26)</f>
        <v>4648459</v>
      </c>
    </row>
    <row r="13" spans="1:7" s="12" customFormat="1" ht="24.75" customHeight="1" x14ac:dyDescent="0.25">
      <c r="A13" s="55">
        <v>5</v>
      </c>
      <c r="B13" s="44" t="s">
        <v>46</v>
      </c>
      <c r="C13" s="44" t="s">
        <v>46</v>
      </c>
      <c r="D13" s="53" t="s">
        <v>12</v>
      </c>
      <c r="E13" s="53">
        <v>4000</v>
      </c>
      <c r="F13" s="54">
        <v>90</v>
      </c>
      <c r="G13" s="9">
        <f t="shared" ref="G13:G25" si="0">E13*F13</f>
        <v>360000</v>
      </c>
    </row>
    <row r="14" spans="1:7" s="47" customFormat="1" ht="60" customHeight="1" x14ac:dyDescent="0.25">
      <c r="A14" s="36">
        <v>6</v>
      </c>
      <c r="B14" s="44" t="s">
        <v>40</v>
      </c>
      <c r="C14" s="44" t="s">
        <v>41</v>
      </c>
      <c r="D14" s="45" t="s">
        <v>42</v>
      </c>
      <c r="E14" s="45">
        <v>20</v>
      </c>
      <c r="F14" s="46">
        <v>1500</v>
      </c>
      <c r="G14" s="9">
        <f t="shared" si="0"/>
        <v>30000</v>
      </c>
    </row>
    <row r="15" spans="1:7" s="47" customFormat="1" ht="14.25" customHeight="1" x14ac:dyDescent="0.25">
      <c r="A15" s="55">
        <v>7</v>
      </c>
      <c r="B15" s="20" t="s">
        <v>45</v>
      </c>
      <c r="C15" s="21" t="s">
        <v>45</v>
      </c>
      <c r="D15" s="22" t="s">
        <v>12</v>
      </c>
      <c r="E15" s="23">
        <v>700</v>
      </c>
      <c r="F15" s="30">
        <v>130</v>
      </c>
      <c r="G15" s="9">
        <f t="shared" si="0"/>
        <v>91000</v>
      </c>
    </row>
    <row r="16" spans="1:7" s="12" customFormat="1" ht="15" customHeight="1" x14ac:dyDescent="0.25">
      <c r="A16" s="36">
        <v>8</v>
      </c>
      <c r="B16" s="20" t="s">
        <v>17</v>
      </c>
      <c r="C16" s="21" t="s">
        <v>17</v>
      </c>
      <c r="D16" s="22" t="s">
        <v>12</v>
      </c>
      <c r="E16" s="23">
        <v>330</v>
      </c>
      <c r="F16" s="30">
        <v>130</v>
      </c>
      <c r="G16" s="9">
        <f t="shared" si="0"/>
        <v>42900</v>
      </c>
    </row>
    <row r="17" spans="1:7" s="12" customFormat="1" ht="16.5" customHeight="1" x14ac:dyDescent="0.25">
      <c r="A17" s="43">
        <v>9</v>
      </c>
      <c r="B17" s="21" t="s">
        <v>31</v>
      </c>
      <c r="C17" s="35" t="s">
        <v>31</v>
      </c>
      <c r="D17" s="22" t="s">
        <v>15</v>
      </c>
      <c r="E17" s="48">
        <v>4000</v>
      </c>
      <c r="F17" s="29">
        <v>122</v>
      </c>
      <c r="G17" s="34">
        <f t="shared" si="0"/>
        <v>488000</v>
      </c>
    </row>
    <row r="18" spans="1:7" s="12" customFormat="1" ht="26.25" customHeight="1" x14ac:dyDescent="0.25">
      <c r="A18" s="36">
        <v>10</v>
      </c>
      <c r="B18" s="21" t="s">
        <v>38</v>
      </c>
      <c r="C18" s="21" t="s">
        <v>38</v>
      </c>
      <c r="D18" s="22" t="s">
        <v>12</v>
      </c>
      <c r="E18" s="49">
        <v>550</v>
      </c>
      <c r="F18" s="30">
        <v>1000</v>
      </c>
      <c r="G18" s="34">
        <f t="shared" si="0"/>
        <v>550000</v>
      </c>
    </row>
    <row r="19" spans="1:7" s="12" customFormat="1" ht="24" customHeight="1" x14ac:dyDescent="0.25">
      <c r="A19" s="43">
        <v>11</v>
      </c>
      <c r="B19" s="21" t="s">
        <v>26</v>
      </c>
      <c r="C19" s="21" t="s">
        <v>26</v>
      </c>
      <c r="D19" s="22" t="s">
        <v>12</v>
      </c>
      <c r="E19" s="23">
        <v>570</v>
      </c>
      <c r="F19" s="30">
        <v>1000</v>
      </c>
      <c r="G19" s="9">
        <f t="shared" si="0"/>
        <v>570000</v>
      </c>
    </row>
    <row r="20" spans="1:7" s="12" customFormat="1" ht="24.75" customHeight="1" x14ac:dyDescent="0.25">
      <c r="A20" s="36">
        <v>12</v>
      </c>
      <c r="B20" s="21" t="s">
        <v>27</v>
      </c>
      <c r="C20" s="21" t="s">
        <v>27</v>
      </c>
      <c r="D20" s="22" t="s">
        <v>12</v>
      </c>
      <c r="E20" s="23">
        <v>570</v>
      </c>
      <c r="F20" s="30">
        <v>1000</v>
      </c>
      <c r="G20" s="9">
        <f t="shared" si="0"/>
        <v>570000</v>
      </c>
    </row>
    <row r="21" spans="1:7" s="12" customFormat="1" ht="37.5" customHeight="1" x14ac:dyDescent="0.25">
      <c r="A21" s="43">
        <v>13</v>
      </c>
      <c r="B21" s="21" t="s">
        <v>32</v>
      </c>
      <c r="C21" s="21" t="s">
        <v>32</v>
      </c>
      <c r="D21" s="22" t="s">
        <v>12</v>
      </c>
      <c r="E21" s="23">
        <v>30</v>
      </c>
      <c r="F21" s="30">
        <v>17387.5</v>
      </c>
      <c r="G21" s="34">
        <f t="shared" si="0"/>
        <v>521625</v>
      </c>
    </row>
    <row r="22" spans="1:7" s="12" customFormat="1" ht="37.5" customHeight="1" x14ac:dyDescent="0.25">
      <c r="A22" s="36">
        <v>14</v>
      </c>
      <c r="B22" s="21" t="s">
        <v>29</v>
      </c>
      <c r="C22" s="21" t="s">
        <v>29</v>
      </c>
      <c r="D22" s="22" t="s">
        <v>12</v>
      </c>
      <c r="E22" s="23">
        <v>20</v>
      </c>
      <c r="F22" s="30">
        <v>17387.5</v>
      </c>
      <c r="G22" s="34">
        <f t="shared" si="0"/>
        <v>347750</v>
      </c>
    </row>
    <row r="23" spans="1:7" s="12" customFormat="1" ht="37.5" customHeight="1" x14ac:dyDescent="0.25">
      <c r="A23" s="43">
        <v>15</v>
      </c>
      <c r="B23" s="21" t="s">
        <v>30</v>
      </c>
      <c r="C23" s="21" t="s">
        <v>30</v>
      </c>
      <c r="D23" s="22" t="s">
        <v>12</v>
      </c>
      <c r="E23" s="23">
        <v>30</v>
      </c>
      <c r="F23" s="30">
        <v>20651</v>
      </c>
      <c r="G23" s="34">
        <f t="shared" si="0"/>
        <v>619530</v>
      </c>
    </row>
    <row r="24" spans="1:7" s="12" customFormat="1" ht="36.75" customHeight="1" x14ac:dyDescent="0.25">
      <c r="A24" s="36">
        <v>16</v>
      </c>
      <c r="B24" s="21" t="s">
        <v>28</v>
      </c>
      <c r="C24" s="21" t="s">
        <v>28</v>
      </c>
      <c r="D24" s="22" t="s">
        <v>12</v>
      </c>
      <c r="E24" s="23">
        <v>20</v>
      </c>
      <c r="F24" s="30">
        <v>20651</v>
      </c>
      <c r="G24" s="34">
        <f t="shared" si="0"/>
        <v>413020</v>
      </c>
    </row>
    <row r="25" spans="1:7" s="12" customFormat="1" ht="24" customHeight="1" x14ac:dyDescent="0.25">
      <c r="A25" s="43">
        <v>17</v>
      </c>
      <c r="B25" s="20" t="s">
        <v>19</v>
      </c>
      <c r="C25" s="21" t="s">
        <v>19</v>
      </c>
      <c r="D25" s="22" t="s">
        <v>12</v>
      </c>
      <c r="E25" s="23">
        <v>25</v>
      </c>
      <c r="F25" s="30">
        <v>1335.3600000000001</v>
      </c>
      <c r="G25" s="9">
        <f t="shared" si="0"/>
        <v>33384</v>
      </c>
    </row>
    <row r="26" spans="1:7" s="12" customFormat="1" ht="27" customHeight="1" x14ac:dyDescent="0.25">
      <c r="A26" s="36">
        <v>18</v>
      </c>
      <c r="B26" s="20" t="s">
        <v>20</v>
      </c>
      <c r="C26" s="20" t="s">
        <v>21</v>
      </c>
      <c r="D26" s="22" t="s">
        <v>12</v>
      </c>
      <c r="E26" s="23">
        <v>25</v>
      </c>
      <c r="F26" s="30">
        <v>450</v>
      </c>
      <c r="G26" s="9">
        <f>E26*F26</f>
        <v>11250</v>
      </c>
    </row>
    <row r="27" spans="1:7" s="12" customFormat="1" ht="16.5" customHeight="1" x14ac:dyDescent="0.25">
      <c r="A27" s="66" t="s">
        <v>35</v>
      </c>
      <c r="B27" s="67"/>
      <c r="C27" s="67"/>
      <c r="D27" s="67"/>
      <c r="E27" s="67"/>
      <c r="F27" s="68"/>
      <c r="G27" s="33">
        <f>G28</f>
        <v>50878.5</v>
      </c>
    </row>
    <row r="28" spans="1:7" s="12" customFormat="1" ht="26.25" customHeight="1" x14ac:dyDescent="0.25">
      <c r="A28" s="10">
        <v>19</v>
      </c>
      <c r="B28" s="21" t="s">
        <v>33</v>
      </c>
      <c r="C28" s="21" t="s">
        <v>34</v>
      </c>
      <c r="D28" s="22" t="s">
        <v>13</v>
      </c>
      <c r="E28" s="23">
        <v>3</v>
      </c>
      <c r="F28" s="30">
        <v>16959.5</v>
      </c>
      <c r="G28" s="9">
        <f>E28*F28</f>
        <v>50878.5</v>
      </c>
    </row>
    <row r="29" spans="1:7" s="13" customFormat="1" ht="13.5" customHeight="1" x14ac:dyDescent="0.25">
      <c r="A29" s="51"/>
      <c r="B29" s="25" t="s">
        <v>16</v>
      </c>
      <c r="C29" s="6"/>
      <c r="D29" s="8"/>
      <c r="E29" s="17"/>
      <c r="F29" s="31"/>
      <c r="G29" s="2">
        <f>G6+G8+G12+G27</f>
        <v>5018825.76</v>
      </c>
    </row>
    <row r="30" spans="1:7" ht="13.5" customHeight="1" x14ac:dyDescent="0.25">
      <c r="A30" s="52"/>
      <c r="B30" s="3"/>
      <c r="C30" s="3"/>
      <c r="D30" s="4"/>
      <c r="E30" s="18"/>
      <c r="F30" s="32"/>
      <c r="G30" s="5"/>
    </row>
    <row r="31" spans="1:7" x14ac:dyDescent="0.25">
      <c r="A31" s="57" t="s">
        <v>8</v>
      </c>
      <c r="B31" s="57"/>
      <c r="C31" s="57"/>
      <c r="D31" s="57"/>
      <c r="E31" s="57"/>
      <c r="F31" s="57"/>
      <c r="G31" s="57"/>
    </row>
    <row r="32" spans="1:7" s="14" customFormat="1" ht="36.75" customHeight="1" x14ac:dyDescent="0.25">
      <c r="A32" s="56" t="s">
        <v>10</v>
      </c>
      <c r="B32" s="56"/>
      <c r="C32" s="56"/>
      <c r="D32" s="56"/>
      <c r="E32" s="56"/>
      <c r="F32" s="56"/>
      <c r="G32" s="56"/>
    </row>
  </sheetData>
  <mergeCells count="7">
    <mergeCell ref="A32:G32"/>
    <mergeCell ref="A31:G31"/>
    <mergeCell ref="A4:G4"/>
    <mergeCell ref="A12:F12"/>
    <mergeCell ref="A6:F6"/>
    <mergeCell ref="A8:F8"/>
    <mergeCell ref="A27:F27"/>
  </mergeCells>
  <pageMargins left="0.11811023622047245" right="0.11811023622047245" top="0.35433070866141736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2022-09-29T08:58:53Z</cp:lastPrinted>
  <dcterms:created xsi:type="dcterms:W3CDTF">2019-03-11T10:08:28Z</dcterms:created>
  <dcterms:modified xsi:type="dcterms:W3CDTF">2022-09-29T08:58:54Z</dcterms:modified>
</cp:coreProperties>
</file>