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 г\6 от 18.01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12" i="1" l="1"/>
  <c r="E21" i="1"/>
  <c r="E19" i="1"/>
  <c r="E18" i="1"/>
  <c r="E17" i="1"/>
  <c r="E9" i="1"/>
  <c r="E15" i="1" l="1"/>
  <c r="G16" i="1" l="1"/>
  <c r="G17" i="1"/>
  <c r="G18" i="1"/>
  <c r="G19" i="1"/>
  <c r="G20" i="1"/>
  <c r="G21" i="1"/>
  <c r="E11" i="1" l="1"/>
  <c r="E10" i="1" l="1"/>
  <c r="G15" i="1" l="1"/>
  <c r="G10" i="1" l="1"/>
  <c r="G9" i="1"/>
  <c r="G7" i="1"/>
  <c r="G8" i="1"/>
  <c r="G12" i="1"/>
  <c r="G13" i="1"/>
  <c r="G14" i="1"/>
  <c r="G11" i="1" l="1"/>
  <c r="G22" i="1" s="1"/>
</calcChain>
</file>

<file path=xl/sharedStrings.xml><?xml version="1.0" encoding="utf-8"?>
<sst xmlns="http://schemas.openxmlformats.org/spreadsheetml/2006/main" count="59" uniqueCount="32">
  <si>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</si>
  <si>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</si>
  <si>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</si>
  <si>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</si>
  <si>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</si>
  <si>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</si>
  <si>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</si>
  <si>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</si>
  <si>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</si>
  <si>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</si>
  <si>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</si>
  <si>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</si>
  <si>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</si>
  <si>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</si>
  <si>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</si>
  <si>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Скальпель, одноразовый, стерильный №22</t>
  </si>
  <si>
    <t>Скальпель, одноразовый, стерильный №23</t>
  </si>
  <si>
    <t>Скальпель, одноразовый, стерильный №18</t>
  </si>
  <si>
    <t>Скальпель, одноразовый, стерильный №15</t>
  </si>
  <si>
    <t>метр</t>
  </si>
  <si>
    <t>Марля медицинская отбеленная 30гр/м, в рулоне 1000 метр</t>
  </si>
  <si>
    <t>канистра</t>
  </si>
  <si>
    <t>Гель медицинский для ультразвуковой диагностики, средней вязкости, канистра по 5 кг</t>
  </si>
  <si>
    <t>штука</t>
  </si>
  <si>
    <t>к объявлению 6 от 18.01.2022г.</t>
  </si>
  <si>
    <t>Шприц  тип Жанэ   150 мл одноразовый с наконечникам для катетерной насадки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</si>
  <si>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</si>
  <si>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5 мл, с иглой 21G</t>
  </si>
  <si>
    <t>Шприц  инъекционный трехкомпонентный стерильный однократного применения  объемом 20 мл, с иглой 21G</t>
  </si>
  <si>
    <t>Шприц  инъекционный трехкомпонентный стерильный однократного применения  объемом 3 мл, с иглой 21G</t>
  </si>
  <si>
    <t>Шприц  инъекционный трехкомпонентный стерильный однократного применения  объемом 2 мл, с иглой 21G</t>
  </si>
  <si>
    <t>Шприц  тип Жанэ   50 мл одноразовый с наконечникам для катетерной насадки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</si>
</sst>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1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9" fillId="2" borderId="2" xfId="0" applyFont="1" applyFill="1" applyBorder="1" applyAlignment="1">
      <alignment horizontal="left" vertical="top" wrapText="1"/>
    </xf>
    <xf numFmtId="0" fontId="7" fillId="0" borderId="0" xfId="1" applyFont="1" applyAlignment="1">
      <alignment vertical="top"/>
    </xf>
    <xf numFmtId="0" fontId="9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9" fillId="0" borderId="2" xfId="2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2" borderId="2" xfId="2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zoomScale="115" zoomScaleSheetLayoutView="115" workbookViewId="0">
      <selection activeCell="G3" sqref="G3"/>
    </sheetView>
  </sheetViews>
  <sheetFormatPr defaultColWidth="8.85546875" defaultRowHeight="15.75" x14ac:dyDescent="0.25"/>
  <cols>
    <col min="1" max="1" width="8.85546875" style="1"/>
    <col min="2" max="2" width="61.140625" style="1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3" t="s">
        <v>24</v>
      </c>
    </row>
    <row r="3" spans="1:7" x14ac:dyDescent="0.25">
      <c r="B3" s="23"/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s="2" customFormat="1" ht="15.75" customHeight="1" x14ac:dyDescent="0.25">
      <c r="A6" s="33" t="s">
        <v>12</v>
      </c>
      <c r="B6" s="34"/>
      <c r="C6" s="34"/>
      <c r="D6" s="34"/>
      <c r="E6" s="34"/>
      <c r="F6" s="34"/>
      <c r="G6" s="35"/>
    </row>
    <row r="7" spans="1:7" s="21" customFormat="1" ht="27.75" customHeight="1" x14ac:dyDescent="0.25">
      <c r="A7" s="17">
        <v>1</v>
      </c>
      <c r="B7" s="24" t="s">
        <v>22</v>
      </c>
      <c r="C7" s="24" t="s">
        <v>22</v>
      </c>
      <c r="D7" s="18" t="s">
        <v>21</v>
      </c>
      <c r="E7" s="18">
        <v>13</v>
      </c>
      <c r="F7" s="19">
        <v>3800</v>
      </c>
      <c r="G7" s="20">
        <f t="shared" ref="G7:G21" si="0">E7*F7</f>
        <v>49400</v>
      </c>
    </row>
    <row r="8" spans="1:7" s="2" customFormat="1" ht="15.75" customHeight="1" x14ac:dyDescent="0.25">
      <c r="A8" s="9">
        <v>2</v>
      </c>
      <c r="B8" s="25" t="s">
        <v>13</v>
      </c>
      <c r="C8" s="25" t="s">
        <v>13</v>
      </c>
      <c r="D8" s="14" t="s">
        <v>23</v>
      </c>
      <c r="E8" s="14">
        <v>700</v>
      </c>
      <c r="F8" s="15">
        <v>79</v>
      </c>
      <c r="G8" s="16">
        <f t="shared" si="0"/>
        <v>55300</v>
      </c>
    </row>
    <row r="9" spans="1:7" s="2" customFormat="1" ht="15.75" customHeight="1" x14ac:dyDescent="0.25">
      <c r="A9" s="17">
        <v>3</v>
      </c>
      <c r="B9" s="25" t="s">
        <v>14</v>
      </c>
      <c r="C9" s="25" t="s">
        <v>14</v>
      </c>
      <c r="D9" s="29" t="s">
        <v>23</v>
      </c>
      <c r="E9" s="14">
        <f>300+30</f>
        <v>330</v>
      </c>
      <c r="F9" s="15">
        <v>79</v>
      </c>
      <c r="G9" s="16">
        <f t="shared" si="0"/>
        <v>26070</v>
      </c>
    </row>
    <row r="10" spans="1:7" s="2" customFormat="1" ht="15.75" customHeight="1" x14ac:dyDescent="0.25">
      <c r="A10" s="9">
        <v>4</v>
      </c>
      <c r="B10" s="25" t="s">
        <v>20</v>
      </c>
      <c r="C10" s="25" t="s">
        <v>20</v>
      </c>
      <c r="D10" s="14" t="s">
        <v>19</v>
      </c>
      <c r="E10" s="18">
        <f>58600+6000</f>
        <v>64600</v>
      </c>
      <c r="F10" s="19">
        <v>72.23</v>
      </c>
      <c r="G10" s="16">
        <f t="shared" si="0"/>
        <v>4666058</v>
      </c>
    </row>
    <row r="11" spans="1:7" s="2" customFormat="1" ht="15.75" customHeight="1" x14ac:dyDescent="0.25">
      <c r="A11" s="17">
        <v>5</v>
      </c>
      <c r="B11" s="22" t="s">
        <v>15</v>
      </c>
      <c r="C11" s="22" t="s">
        <v>15</v>
      </c>
      <c r="D11" s="29" t="s">
        <v>23</v>
      </c>
      <c r="E11" s="18">
        <f>4020+850</f>
        <v>4870</v>
      </c>
      <c r="F11" s="19">
        <v>85</v>
      </c>
      <c r="G11" s="16">
        <f t="shared" si="0"/>
        <v>413950</v>
      </c>
    </row>
    <row r="12" spans="1:7" s="2" customFormat="1" ht="15.75" customHeight="1" x14ac:dyDescent="0.25">
      <c r="A12" s="9">
        <v>6</v>
      </c>
      <c r="B12" s="26" t="s">
        <v>16</v>
      </c>
      <c r="C12" s="26" t="s">
        <v>16</v>
      </c>
      <c r="D12" s="29" t="s">
        <v>23</v>
      </c>
      <c r="E12" s="18">
        <f>1200+310</f>
        <v>1510</v>
      </c>
      <c r="F12" s="19">
        <v>85</v>
      </c>
      <c r="G12" s="16">
        <f t="shared" si="0"/>
        <v>128350</v>
      </c>
    </row>
    <row r="13" spans="1:7" s="2" customFormat="1" ht="15.75" customHeight="1" x14ac:dyDescent="0.25">
      <c r="A13" s="17">
        <v>7</v>
      </c>
      <c r="B13" s="26" t="s">
        <v>17</v>
      </c>
      <c r="C13" s="26" t="s">
        <v>17</v>
      </c>
      <c r="D13" s="29" t="s">
        <v>23</v>
      </c>
      <c r="E13" s="18">
        <v>600</v>
      </c>
      <c r="F13" s="19">
        <v>85</v>
      </c>
      <c r="G13" s="16">
        <f t="shared" si="0"/>
        <v>51000</v>
      </c>
    </row>
    <row r="14" spans="1:7" s="2" customFormat="1" ht="15.75" customHeight="1" x14ac:dyDescent="0.25">
      <c r="A14" s="9">
        <v>8</v>
      </c>
      <c r="B14" s="26" t="s">
        <v>18</v>
      </c>
      <c r="C14" s="26" t="s">
        <v>18</v>
      </c>
      <c r="D14" s="29" t="s">
        <v>23</v>
      </c>
      <c r="E14" s="18">
        <v>220</v>
      </c>
      <c r="F14" s="19">
        <v>85</v>
      </c>
      <c r="G14" s="16">
        <f t="shared" si="0"/>
        <v>18700</v>
      </c>
    </row>
    <row r="15" spans="1:7" s="2" customFormat="1" ht="29.25" customHeight="1" x14ac:dyDescent="0.25">
      <c r="A15" s="17">
        <v>9</v>
      </c>
      <c r="B15" s="26" t="s">
        <v>30</v>
      </c>
      <c r="C15" s="26" t="s">
        <v>30</v>
      </c>
      <c r="D15" s="29" t="s">
        <v>23</v>
      </c>
      <c r="E15" s="18">
        <f>19200+500</f>
        <v>19700</v>
      </c>
      <c r="F15" s="19">
        <v>8.2200000000000006</v>
      </c>
      <c r="G15" s="16">
        <f t="shared" si="0"/>
        <v>161934</v>
      </c>
    </row>
    <row r="16" spans="1:7" s="2" customFormat="1" ht="27.75" customHeight="1" x14ac:dyDescent="0.25">
      <c r="A16" s="9">
        <v>10</v>
      </c>
      <c r="B16" s="26" t="s">
        <v>29</v>
      </c>
      <c r="C16" s="26" t="s">
        <v>29</v>
      </c>
      <c r="D16" s="29" t="s">
        <v>23</v>
      </c>
      <c r="E16" s="18">
        <v>12100</v>
      </c>
      <c r="F16" s="19">
        <v>16.5</v>
      </c>
      <c r="G16" s="16">
        <f t="shared" si="0"/>
        <v>199650</v>
      </c>
    </row>
    <row r="17" spans="1:15" s="2" customFormat="1" ht="30.75" customHeight="1" x14ac:dyDescent="0.25">
      <c r="A17" s="17">
        <v>11</v>
      </c>
      <c r="B17" s="26" t="s">
        <v>27</v>
      </c>
      <c r="C17" s="26" t="s">
        <v>27</v>
      </c>
      <c r="D17" s="29" t="s">
        <v>23</v>
      </c>
      <c r="E17" s="18">
        <f>62800+4200</f>
        <v>67000</v>
      </c>
      <c r="F17" s="19">
        <v>9.25</v>
      </c>
      <c r="G17" s="16">
        <f t="shared" si="0"/>
        <v>619750</v>
      </c>
    </row>
    <row r="18" spans="1:15" s="2" customFormat="1" ht="30.75" customHeight="1" x14ac:dyDescent="0.25">
      <c r="A18" s="9">
        <v>12</v>
      </c>
      <c r="B18" s="28" t="s">
        <v>26</v>
      </c>
      <c r="C18" s="28" t="s">
        <v>26</v>
      </c>
      <c r="D18" s="29" t="s">
        <v>23</v>
      </c>
      <c r="E18" s="14">
        <f>47500+4000</f>
        <v>51500</v>
      </c>
      <c r="F18" s="15">
        <v>14.1</v>
      </c>
      <c r="G18" s="16">
        <f t="shared" si="0"/>
        <v>726150</v>
      </c>
    </row>
    <row r="19" spans="1:15" s="2" customFormat="1" ht="31.5" customHeight="1" x14ac:dyDescent="0.25">
      <c r="A19" s="17">
        <v>13</v>
      </c>
      <c r="B19" s="27" t="s">
        <v>28</v>
      </c>
      <c r="C19" s="27" t="s">
        <v>28</v>
      </c>
      <c r="D19" s="29" t="s">
        <v>23</v>
      </c>
      <c r="E19" s="14">
        <f>18610+1500</f>
        <v>20110</v>
      </c>
      <c r="F19" s="15">
        <v>21.53</v>
      </c>
      <c r="G19" s="16">
        <f t="shared" si="0"/>
        <v>432968.30000000005</v>
      </c>
    </row>
    <row r="20" spans="1:15" s="2" customFormat="1" ht="32.25" customHeight="1" x14ac:dyDescent="0.25">
      <c r="A20" s="9">
        <v>14</v>
      </c>
      <c r="B20" s="27" t="s">
        <v>31</v>
      </c>
      <c r="C20" s="27" t="s">
        <v>31</v>
      </c>
      <c r="D20" s="29" t="s">
        <v>23</v>
      </c>
      <c r="E20" s="14">
        <v>50</v>
      </c>
      <c r="F20" s="15">
        <v>128</v>
      </c>
      <c r="G20" s="16">
        <f t="shared" si="0"/>
        <v>6400</v>
      </c>
    </row>
    <row r="21" spans="1:15" s="2" customFormat="1" ht="27.75" customHeight="1" x14ac:dyDescent="0.25">
      <c r="A21" s="17">
        <v>15</v>
      </c>
      <c r="B21" s="27" t="s">
        <v>25</v>
      </c>
      <c r="C21" s="27" t="s">
        <v>25</v>
      </c>
      <c r="D21" s="29" t="s">
        <v>23</v>
      </c>
      <c r="E21" s="14">
        <f>1200+50</f>
        <v>1250</v>
      </c>
      <c r="F21" s="15">
        <v>418</v>
      </c>
      <c r="G21" s="16">
        <f t="shared" si="0"/>
        <v>522500</v>
      </c>
    </row>
    <row r="22" spans="1:15" ht="21.6" customHeight="1" x14ac:dyDescent="0.25">
      <c r="A22" s="10"/>
      <c r="B22" s="10" t="s">
        <v>8</v>
      </c>
      <c r="C22" s="10"/>
      <c r="D22" s="9"/>
      <c r="E22" s="11"/>
      <c r="F22" s="12"/>
      <c r="G22" s="12">
        <f>SUM(G7:G18)</f>
        <v>7116312</v>
      </c>
    </row>
    <row r="23" spans="1:15" ht="26.45" customHeight="1" x14ac:dyDescent="0.25"/>
    <row r="24" spans="1:15" x14ac:dyDescent="0.25">
      <c r="A24" s="31" t="s">
        <v>9</v>
      </c>
      <c r="B24" s="31"/>
      <c r="C24" s="31"/>
      <c r="D24" s="31"/>
      <c r="E24" s="31"/>
      <c r="F24" s="31"/>
      <c r="G24" s="31"/>
      <c r="H24" s="31"/>
    </row>
    <row r="25" spans="1:15" s="3" customFormat="1" ht="53.25" customHeight="1" x14ac:dyDescent="0.25">
      <c r="A25" s="32" t="s">
        <v>11</v>
      </c>
      <c r="B25" s="32"/>
      <c r="C25" s="32"/>
      <c r="D25" s="32"/>
      <c r="E25" s="32"/>
      <c r="F25" s="32"/>
      <c r="G25" s="32"/>
      <c r="H25" s="5"/>
      <c r="I25" s="5"/>
      <c r="J25" s="5"/>
      <c r="K25" s="5"/>
      <c r="L25" s="5"/>
      <c r="M25" s="5"/>
      <c r="N25" s="5"/>
      <c r="O25" s="5"/>
    </row>
  </sheetData>
  <mergeCells count="4">
    <mergeCell ref="A4:G4"/>
    <mergeCell ref="A24:H24"/>
    <mergeCell ref="A25:G25"/>
    <mergeCell ref="A6:G6"/>
  </mergeCells>
  <pageMargins left="0.19685039370078741" right="0.19685039370078741" top="0.74803149606299213" bottom="0.74803149606299213" header="0.31496062992125984" footer="0.31496062992125984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2022-01-10T05:54:49Z</cp:lastPrinted>
  <dcterms:created xsi:type="dcterms:W3CDTF">2019-03-11T10:08:28Z</dcterms:created>
  <dcterms:modified xsi:type="dcterms:W3CDTF">2022-01-18T07:10:11Z</dcterms:modified>
</cp:coreProperties>
</file>