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ИМН'!$A$1:$L$36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L27" i="1" l="1"/>
  <c r="L10" i="1"/>
  <c r="L7" i="1"/>
  <c r="I27" i="1"/>
  <c r="I22" i="1"/>
  <c r="I23" i="1"/>
  <c r="I24" i="1"/>
  <c r="I25" i="1"/>
  <c r="I26" i="1"/>
  <c r="I21" i="1"/>
  <c r="I19" i="1"/>
  <c r="I18" i="1"/>
  <c r="G27" i="1" l="1"/>
  <c r="G13" i="1" l="1"/>
  <c r="G14" i="1"/>
  <c r="G15" i="1"/>
  <c r="G16" i="1"/>
  <c r="G17" i="1"/>
  <c r="G11" i="1"/>
  <c r="G12" i="1"/>
  <c r="G10" i="1"/>
  <c r="G8" i="1"/>
  <c r="G9" i="1"/>
  <c r="G18" i="1" l="1"/>
  <c r="G19" i="1"/>
  <c r="G20" i="1"/>
  <c r="G21" i="1"/>
  <c r="G22" i="1"/>
  <c r="G23" i="1"/>
  <c r="G24" i="1"/>
  <c r="G25" i="1"/>
  <c r="G26" i="1"/>
  <c r="G7" i="1"/>
</calcChain>
</file>

<file path=xl/sharedStrings.xml><?xml version="1.0" encoding="utf-8"?>
<sst xmlns="http://schemas.openxmlformats.org/spreadsheetml/2006/main" count="85" uniqueCount="50">
  <si>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</si>
  <si>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</si>
  <si>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</si>
  <si>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</si>
  <si>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</si>
  <si>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</si>
  <si>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</si>
  <si>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</si>
  <si>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</si>
  <si>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</si>
  <si>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</si>
  <si>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</si>
  <si>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штука</t>
  </si>
  <si>
    <t>Медицинские изделия</t>
  </si>
  <si>
    <t>Игла биопсийная 18G (1,20*200mm) стерильная для однократного применения для пистолета DeltaCut</t>
  </si>
  <si>
    <t>Игла биопсийная 16G (1,60*150mm) стерильная для однократного применения  для пистолета DeltaCut</t>
  </si>
  <si>
    <t>штук</t>
  </si>
  <si>
    <t>уп</t>
  </si>
  <si>
    <t>Аспирационный наконечник  Yankauer, одноразовый</t>
  </si>
  <si>
    <t>Иглы  хирургические  № 50 штук в упаковке, 3В1-1,1*50</t>
  </si>
  <si>
    <t>Иглы  хирургические  № 50 штук в упаковке, 4А1-0,8*32</t>
  </si>
  <si>
    <t>Иглы  хирургические  № 50 штук в упаковке, 4А1-1,08*45</t>
  </si>
  <si>
    <t>Иглы  хирургические  № 50 штук в упаковке, 4В1-0,9*36</t>
  </si>
  <si>
    <t>Иглы  хирургические  № 50 штук в упаковке, 4В1-1,0*25</t>
  </si>
  <si>
    <t>Иглы  хирургические  № 50 штук в упаковке, 4В1-1,4*75</t>
  </si>
  <si>
    <t>Иглы  хирургические  № 50 штук в упаковке, 4В1-1,2*55</t>
  </si>
  <si>
    <t>Биопсийные касеты (500 шт в упаковке размером 0,9 мм)</t>
  </si>
  <si>
    <t>Биопсийные прокладки (500 шт в упаковке)</t>
  </si>
  <si>
    <t>упаковка</t>
  </si>
  <si>
    <t>Дренажная трубка размеры 5,0х7,0 силиконовая №25 метров в упаковке</t>
  </si>
  <si>
    <t>метр</t>
  </si>
  <si>
    <t>Дренажная трубка размеры 7,0х11 силиконовая №25 метров в упаковке</t>
  </si>
  <si>
    <t>Заливочные касеты (2000шт в упаковке с круглым отверстием)</t>
  </si>
  <si>
    <t>Заливочные формы из нержавеющей стали р-р ( 24*24*5 мм)</t>
  </si>
  <si>
    <t>Заливочные формы из нержавеющей стали р-р ( 30*24*5 мм)</t>
  </si>
  <si>
    <t>Зеркало ректальное двусторчатое операционное L-200 мм; 8; высота губок 100 мм</t>
  </si>
  <si>
    <t>Зонд ректальный (ПХВ) для одноразового применения размер №30</t>
  </si>
  <si>
    <t>Воздуховод для взрослых, одноразовый  N 5- 110мм</t>
  </si>
  <si>
    <t>ТОО "Атман Павлодар"</t>
  </si>
  <si>
    <t>к протоколу 15 от 18.03.2021г.</t>
  </si>
  <si>
    <t>ИП "Маслова С.Л." Цена</t>
  </si>
  <si>
    <t>ИП "Маслова С.Л." Сумма</t>
  </si>
  <si>
    <t>ТОО "Альянс" Цена</t>
  </si>
  <si>
    <t>ТОО "Альянс" Сумма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</si>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</sst>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0" fontId="7" fillId="2" borderId="6" xfId="5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43" fontId="7" fillId="2" borderId="7" xfId="23" applyFont="1" applyFill="1" applyBorder="1" applyAlignment="1">
      <alignment horizontal="right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7" fillId="0" borderId="0" xfId="23" applyFont="1"/>
    <xf numFmtId="43" fontId="8" fillId="0" borderId="2" xfId="23" applyFont="1" applyBorder="1" applyAlignment="1">
      <alignment horizontal="right" vertical="center" wrapText="1"/>
    </xf>
    <xf numFmtId="43" fontId="7" fillId="0" borderId="0" xfId="23" applyFont="1" applyAlignment="1">
      <alignment horizontal="right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0" borderId="0" xfId="23" applyFont="1" applyFill="1" applyAlignment="1">
      <alignment horizontal="right" vertical="center" wrapText="1"/>
    </xf>
    <xf numFmtId="43" fontId="8" fillId="0" borderId="2" xfId="23" applyFont="1" applyBorder="1" applyAlignment="1">
      <alignment horizontal="right" vertical="top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3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7" fillId="4" borderId="2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topLeftCell="A16" zoomScale="90" zoomScaleSheetLayoutView="90" workbookViewId="0">
      <selection activeCell="L27" sqref="L27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6.5703125" style="29" customWidth="1"/>
    <col min="7" max="7" width="17.85546875" style="1" customWidth="1"/>
    <col min="8" max="9" width="22.140625" style="43" customWidth="1"/>
    <col min="10" max="10" width="21.42578125" style="43" customWidth="1"/>
    <col min="11" max="11" width="22.140625" style="43" customWidth="1"/>
    <col min="12" max="12" width="20.42578125" style="1" customWidth="1"/>
    <col min="13" max="16384" width="8.85546875" style="1"/>
  </cols>
  <sheetData>
    <row r="1" spans="1:12" x14ac:dyDescent="0.25">
      <c r="E1" s="1" t="s">
        <v>0</v>
      </c>
    </row>
    <row r="2" spans="1:12" x14ac:dyDescent="0.25">
      <c r="E2" s="1" t="s">
        <v>39</v>
      </c>
    </row>
    <row r="4" spans="1:12" ht="15.75" customHeight="1" x14ac:dyDescent="0.25">
      <c r="A4" s="37" t="s">
        <v>1</v>
      </c>
      <c r="B4" s="37"/>
      <c r="C4" s="37"/>
      <c r="D4" s="37"/>
      <c r="E4" s="37"/>
      <c r="F4" s="37"/>
      <c r="G4" s="37"/>
    </row>
    <row r="5" spans="1:12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6" t="s">
        <v>6</v>
      </c>
      <c r="G5" s="2" t="s">
        <v>7</v>
      </c>
      <c r="H5" s="26" t="s">
        <v>40</v>
      </c>
      <c r="I5" s="26" t="s">
        <v>41</v>
      </c>
      <c r="J5" s="26" t="s">
        <v>38</v>
      </c>
      <c r="K5" s="26" t="s">
        <v>42</v>
      </c>
      <c r="L5" s="26" t="s">
        <v>43</v>
      </c>
    </row>
    <row r="6" spans="1:12" s="3" customFormat="1" ht="17.25" customHeight="1" x14ac:dyDescent="0.25">
      <c r="A6" s="38" t="s">
        <v>13</v>
      </c>
      <c r="B6" s="39"/>
      <c r="C6" s="39"/>
      <c r="D6" s="39"/>
      <c r="E6" s="39"/>
      <c r="F6" s="39"/>
      <c r="G6" s="40"/>
      <c r="H6" s="44"/>
      <c r="I6" s="44"/>
      <c r="J6" s="44"/>
      <c r="K6" s="44"/>
      <c r="L6" s="34"/>
    </row>
    <row r="7" spans="1:12" s="3" customFormat="1" ht="36" customHeight="1" x14ac:dyDescent="0.25">
      <c r="A7" s="18">
        <v>1</v>
      </c>
      <c r="B7" s="22" t="s">
        <v>18</v>
      </c>
      <c r="C7" s="22" t="s">
        <v>18</v>
      </c>
      <c r="D7" s="21" t="s">
        <v>16</v>
      </c>
      <c r="E7" s="21">
        <v>700</v>
      </c>
      <c r="F7" s="20">
        <v>836</v>
      </c>
      <c r="G7" s="23">
        <f>E7*F7</f>
        <v>585200</v>
      </c>
      <c r="H7" s="44"/>
      <c r="I7" s="44"/>
      <c r="J7" s="44"/>
      <c r="K7" s="49">
        <v>610</v>
      </c>
      <c r="L7" s="50">
        <f>K7*E7</f>
        <v>427000</v>
      </c>
    </row>
    <row r="8" spans="1:12" s="3" customFormat="1" ht="36" customHeight="1" x14ac:dyDescent="0.25">
      <c r="A8" s="19">
        <v>2</v>
      </c>
      <c r="B8" s="22" t="s">
        <v>26</v>
      </c>
      <c r="C8" s="22" t="s">
        <v>26</v>
      </c>
      <c r="D8" s="16" t="s">
        <v>16</v>
      </c>
      <c r="E8" s="16">
        <v>3000</v>
      </c>
      <c r="F8" s="20">
        <v>98</v>
      </c>
      <c r="G8" s="23">
        <f t="shared" ref="G8:G17" si="0">E8*F8</f>
        <v>294000</v>
      </c>
      <c r="H8" s="44"/>
      <c r="I8" s="44"/>
      <c r="J8" s="44"/>
      <c r="K8" s="44"/>
      <c r="L8" s="34"/>
    </row>
    <row r="9" spans="1:12" s="3" customFormat="1" ht="36" customHeight="1" x14ac:dyDescent="0.25">
      <c r="A9" s="19">
        <v>3</v>
      </c>
      <c r="B9" s="22" t="s">
        <v>27</v>
      </c>
      <c r="C9" s="22" t="s">
        <v>27</v>
      </c>
      <c r="D9" s="16" t="s">
        <v>28</v>
      </c>
      <c r="E9" s="16">
        <v>8</v>
      </c>
      <c r="F9" s="20">
        <v>16800</v>
      </c>
      <c r="G9" s="23">
        <f t="shared" si="0"/>
        <v>134400</v>
      </c>
      <c r="H9" s="44"/>
      <c r="I9" s="44"/>
      <c r="J9" s="44"/>
      <c r="K9" s="44"/>
      <c r="L9" s="34"/>
    </row>
    <row r="10" spans="1:12" s="3" customFormat="1" ht="36" customHeight="1" x14ac:dyDescent="0.25">
      <c r="A10" s="19">
        <v>4</v>
      </c>
      <c r="B10" s="22" t="s">
        <v>37</v>
      </c>
      <c r="C10" s="22" t="s">
        <v>37</v>
      </c>
      <c r="D10" s="21" t="s">
        <v>12</v>
      </c>
      <c r="E10" s="21">
        <v>5</v>
      </c>
      <c r="F10" s="20">
        <v>200</v>
      </c>
      <c r="G10" s="23">
        <f t="shared" si="0"/>
        <v>1000</v>
      </c>
      <c r="H10" s="44"/>
      <c r="I10" s="44"/>
      <c r="J10" s="44"/>
      <c r="K10" s="49">
        <v>170</v>
      </c>
      <c r="L10" s="50">
        <f>K10*E10</f>
        <v>850</v>
      </c>
    </row>
    <row r="11" spans="1:12" s="3" customFormat="1" ht="33.75" customHeight="1" x14ac:dyDescent="0.25">
      <c r="A11" s="19">
        <v>5</v>
      </c>
      <c r="B11" s="30" t="s">
        <v>29</v>
      </c>
      <c r="C11" s="30" t="s">
        <v>29</v>
      </c>
      <c r="D11" s="21" t="s">
        <v>30</v>
      </c>
      <c r="E11" s="21">
        <v>200</v>
      </c>
      <c r="F11" s="20">
        <v>1500</v>
      </c>
      <c r="G11" s="23">
        <f t="shared" si="0"/>
        <v>300000</v>
      </c>
      <c r="H11" s="44"/>
      <c r="I11" s="44"/>
      <c r="J11" s="44"/>
      <c r="K11" s="44"/>
      <c r="L11" s="34"/>
    </row>
    <row r="12" spans="1:12" s="3" customFormat="1" ht="36" customHeight="1" x14ac:dyDescent="0.25">
      <c r="A12" s="19">
        <v>6</v>
      </c>
      <c r="B12" s="30" t="s">
        <v>31</v>
      </c>
      <c r="C12" s="30" t="s">
        <v>31</v>
      </c>
      <c r="D12" s="21" t="s">
        <v>30</v>
      </c>
      <c r="E12" s="21">
        <v>300</v>
      </c>
      <c r="F12" s="20">
        <v>1500</v>
      </c>
      <c r="G12" s="23">
        <f t="shared" si="0"/>
        <v>450000</v>
      </c>
      <c r="H12" s="44"/>
      <c r="I12" s="44"/>
      <c r="J12" s="44"/>
      <c r="K12" s="44"/>
      <c r="L12" s="34"/>
    </row>
    <row r="13" spans="1:12" s="3" customFormat="1" ht="36" customHeight="1" x14ac:dyDescent="0.25">
      <c r="A13" s="19">
        <v>7</v>
      </c>
      <c r="B13" s="22" t="s">
        <v>32</v>
      </c>
      <c r="C13" s="22" t="s">
        <v>32</v>
      </c>
      <c r="D13" s="21" t="s">
        <v>12</v>
      </c>
      <c r="E13" s="16">
        <v>24000</v>
      </c>
      <c r="F13" s="20">
        <v>65</v>
      </c>
      <c r="G13" s="23">
        <f t="shared" si="0"/>
        <v>1560000</v>
      </c>
      <c r="H13" s="44"/>
      <c r="I13" s="44"/>
      <c r="J13" s="44"/>
      <c r="K13" s="44"/>
      <c r="L13" s="34"/>
    </row>
    <row r="14" spans="1:12" s="3" customFormat="1" ht="36" customHeight="1" x14ac:dyDescent="0.25">
      <c r="A14" s="19">
        <v>8</v>
      </c>
      <c r="B14" s="22" t="s">
        <v>33</v>
      </c>
      <c r="C14" s="22" t="s">
        <v>33</v>
      </c>
      <c r="D14" s="21" t="s">
        <v>12</v>
      </c>
      <c r="E14" s="16">
        <v>100</v>
      </c>
      <c r="F14" s="20">
        <v>3600</v>
      </c>
      <c r="G14" s="23">
        <f t="shared" si="0"/>
        <v>360000</v>
      </c>
      <c r="H14" s="44"/>
      <c r="I14" s="44"/>
      <c r="J14" s="44"/>
      <c r="K14" s="44"/>
      <c r="L14" s="34"/>
    </row>
    <row r="15" spans="1:12" s="3" customFormat="1" ht="36" customHeight="1" x14ac:dyDescent="0.25">
      <c r="A15" s="19">
        <v>9</v>
      </c>
      <c r="B15" s="22" t="s">
        <v>34</v>
      </c>
      <c r="C15" s="22" t="s">
        <v>34</v>
      </c>
      <c r="D15" s="21" t="s">
        <v>12</v>
      </c>
      <c r="E15" s="16">
        <v>100</v>
      </c>
      <c r="F15" s="20">
        <v>3600</v>
      </c>
      <c r="G15" s="23">
        <f t="shared" si="0"/>
        <v>360000</v>
      </c>
      <c r="H15" s="44"/>
      <c r="I15" s="44"/>
      <c r="J15" s="44"/>
      <c r="K15" s="44"/>
      <c r="L15" s="34"/>
    </row>
    <row r="16" spans="1:12" s="3" customFormat="1" ht="47.25" customHeight="1" x14ac:dyDescent="0.25">
      <c r="A16" s="19">
        <v>10</v>
      </c>
      <c r="B16" s="31" t="s">
        <v>35</v>
      </c>
      <c r="C16" s="31" t="s">
        <v>35</v>
      </c>
      <c r="D16" s="21" t="s">
        <v>12</v>
      </c>
      <c r="E16" s="32">
        <v>1</v>
      </c>
      <c r="F16" s="33">
        <v>9612</v>
      </c>
      <c r="G16" s="23">
        <f t="shared" si="0"/>
        <v>9612</v>
      </c>
      <c r="H16" s="44"/>
      <c r="I16" s="44"/>
      <c r="J16" s="44"/>
      <c r="K16" s="44"/>
      <c r="L16" s="34"/>
    </row>
    <row r="17" spans="1:12" s="3" customFormat="1" ht="36" customHeight="1" x14ac:dyDescent="0.25">
      <c r="A17" s="19">
        <v>11</v>
      </c>
      <c r="B17" s="22" t="s">
        <v>36</v>
      </c>
      <c r="C17" s="22" t="s">
        <v>36</v>
      </c>
      <c r="D17" s="21" t="s">
        <v>12</v>
      </c>
      <c r="E17" s="21">
        <v>57</v>
      </c>
      <c r="F17" s="20">
        <v>189.8</v>
      </c>
      <c r="G17" s="23">
        <f t="shared" si="0"/>
        <v>10818.6</v>
      </c>
      <c r="H17" s="44"/>
      <c r="I17" s="44"/>
      <c r="J17" s="44"/>
      <c r="K17" s="44"/>
      <c r="L17" s="34"/>
    </row>
    <row r="18" spans="1:12" s="3" customFormat="1" ht="39.75" customHeight="1" x14ac:dyDescent="0.25">
      <c r="A18" s="19">
        <v>12</v>
      </c>
      <c r="B18" s="22" t="s">
        <v>19</v>
      </c>
      <c r="C18" s="22" t="s">
        <v>19</v>
      </c>
      <c r="D18" s="16" t="s">
        <v>17</v>
      </c>
      <c r="E18" s="16">
        <v>4</v>
      </c>
      <c r="F18" s="20">
        <v>38900</v>
      </c>
      <c r="G18" s="23">
        <f t="shared" ref="G18:G26" si="1">E18*F18</f>
        <v>155600</v>
      </c>
      <c r="H18" s="48">
        <v>23600</v>
      </c>
      <c r="I18" s="48">
        <f>H18*E18</f>
        <v>94400</v>
      </c>
      <c r="J18" s="44"/>
      <c r="K18" s="44"/>
      <c r="L18" s="34"/>
    </row>
    <row r="19" spans="1:12" s="3" customFormat="1" ht="39.75" customHeight="1" x14ac:dyDescent="0.25">
      <c r="A19" s="19">
        <v>13</v>
      </c>
      <c r="B19" s="22" t="s">
        <v>20</v>
      </c>
      <c r="C19" s="22" t="s">
        <v>20</v>
      </c>
      <c r="D19" s="16" t="s">
        <v>17</v>
      </c>
      <c r="E19" s="16">
        <v>4</v>
      </c>
      <c r="F19" s="20">
        <v>38900</v>
      </c>
      <c r="G19" s="23">
        <f t="shared" si="1"/>
        <v>155600</v>
      </c>
      <c r="H19" s="48">
        <v>23600</v>
      </c>
      <c r="I19" s="48">
        <f>H19*E19</f>
        <v>94400</v>
      </c>
      <c r="J19" s="44"/>
      <c r="K19" s="44"/>
      <c r="L19" s="34"/>
    </row>
    <row r="20" spans="1:12" s="3" customFormat="1" ht="39.75" customHeight="1" x14ac:dyDescent="0.25">
      <c r="A20" s="19">
        <v>14</v>
      </c>
      <c r="B20" s="22" t="s">
        <v>21</v>
      </c>
      <c r="C20" s="22" t="s">
        <v>21</v>
      </c>
      <c r="D20" s="16" t="s">
        <v>17</v>
      </c>
      <c r="E20" s="16">
        <v>4</v>
      </c>
      <c r="F20" s="20">
        <v>38900</v>
      </c>
      <c r="G20" s="23">
        <f t="shared" si="1"/>
        <v>155600</v>
      </c>
      <c r="H20" s="44"/>
      <c r="I20" s="44"/>
      <c r="J20" s="44"/>
      <c r="K20" s="44"/>
      <c r="L20" s="34"/>
    </row>
    <row r="21" spans="1:12" s="3" customFormat="1" ht="39.75" customHeight="1" x14ac:dyDescent="0.25">
      <c r="A21" s="19">
        <v>15</v>
      </c>
      <c r="B21" s="22" t="s">
        <v>22</v>
      </c>
      <c r="C21" s="22" t="s">
        <v>22</v>
      </c>
      <c r="D21" s="16" t="s">
        <v>17</v>
      </c>
      <c r="E21" s="16">
        <v>4</v>
      </c>
      <c r="F21" s="20">
        <v>38900</v>
      </c>
      <c r="G21" s="23">
        <f t="shared" si="1"/>
        <v>155600</v>
      </c>
      <c r="H21" s="48">
        <v>23600</v>
      </c>
      <c r="I21" s="48">
        <f>H21*E21</f>
        <v>94400</v>
      </c>
      <c r="J21" s="44"/>
      <c r="K21" s="44"/>
      <c r="L21" s="34"/>
    </row>
    <row r="22" spans="1:12" s="3" customFormat="1" ht="39.75" customHeight="1" x14ac:dyDescent="0.25">
      <c r="A22" s="19">
        <v>16</v>
      </c>
      <c r="B22" s="22" t="s">
        <v>23</v>
      </c>
      <c r="C22" s="22" t="s">
        <v>23</v>
      </c>
      <c r="D22" s="16" t="s">
        <v>17</v>
      </c>
      <c r="E22" s="16">
        <v>4</v>
      </c>
      <c r="F22" s="20">
        <v>38900</v>
      </c>
      <c r="G22" s="23">
        <f t="shared" si="1"/>
        <v>155600</v>
      </c>
      <c r="H22" s="48">
        <v>23600</v>
      </c>
      <c r="I22" s="48">
        <f t="shared" ref="I22:I26" si="2">H22*E22</f>
        <v>94400</v>
      </c>
      <c r="J22" s="44"/>
      <c r="K22" s="44"/>
      <c r="L22" s="34"/>
    </row>
    <row r="23" spans="1:12" s="3" customFormat="1" ht="39.75" customHeight="1" x14ac:dyDescent="0.25">
      <c r="A23" s="19">
        <v>17</v>
      </c>
      <c r="B23" s="22" t="s">
        <v>24</v>
      </c>
      <c r="C23" s="22" t="s">
        <v>24</v>
      </c>
      <c r="D23" s="16" t="s">
        <v>17</v>
      </c>
      <c r="E23" s="16">
        <v>4</v>
      </c>
      <c r="F23" s="20">
        <v>38900</v>
      </c>
      <c r="G23" s="23">
        <f t="shared" si="1"/>
        <v>155600</v>
      </c>
      <c r="H23" s="48">
        <v>23600</v>
      </c>
      <c r="I23" s="48">
        <f t="shared" si="2"/>
        <v>94400</v>
      </c>
      <c r="J23" s="44"/>
      <c r="K23" s="44"/>
      <c r="L23" s="34"/>
    </row>
    <row r="24" spans="1:12" s="3" customFormat="1" ht="39.75" customHeight="1" x14ac:dyDescent="0.25">
      <c r="A24" s="19">
        <v>18</v>
      </c>
      <c r="B24" s="22" t="s">
        <v>25</v>
      </c>
      <c r="C24" s="22" t="s">
        <v>25</v>
      </c>
      <c r="D24" s="16" t="s">
        <v>17</v>
      </c>
      <c r="E24" s="16">
        <v>4</v>
      </c>
      <c r="F24" s="20">
        <v>38900</v>
      </c>
      <c r="G24" s="23">
        <f t="shared" si="1"/>
        <v>155600</v>
      </c>
      <c r="H24" s="48">
        <v>23600</v>
      </c>
      <c r="I24" s="48">
        <f t="shared" si="2"/>
        <v>94400</v>
      </c>
      <c r="J24" s="44"/>
      <c r="K24" s="44"/>
      <c r="L24" s="34"/>
    </row>
    <row r="25" spans="1:12" s="3" customFormat="1" ht="48.75" customHeight="1" x14ac:dyDescent="0.25">
      <c r="A25" s="19">
        <v>19</v>
      </c>
      <c r="B25" s="24" t="s">
        <v>15</v>
      </c>
      <c r="C25" s="24" t="s">
        <v>15</v>
      </c>
      <c r="D25" s="25" t="s">
        <v>12</v>
      </c>
      <c r="E25" s="16">
        <v>150</v>
      </c>
      <c r="F25" s="20">
        <v>13000</v>
      </c>
      <c r="G25" s="23">
        <f t="shared" si="1"/>
        <v>1950000</v>
      </c>
      <c r="H25" s="48">
        <v>12980</v>
      </c>
      <c r="I25" s="48">
        <f t="shared" si="2"/>
        <v>1947000</v>
      </c>
      <c r="J25" s="44">
        <v>13000</v>
      </c>
      <c r="K25" s="44"/>
      <c r="L25" s="34"/>
    </row>
    <row r="26" spans="1:12" s="3" customFormat="1" ht="49.5" customHeight="1" x14ac:dyDescent="0.25">
      <c r="A26" s="19">
        <v>20</v>
      </c>
      <c r="B26" s="17" t="s">
        <v>14</v>
      </c>
      <c r="C26" s="17" t="s">
        <v>14</v>
      </c>
      <c r="D26" s="16" t="s">
        <v>12</v>
      </c>
      <c r="E26" s="16">
        <v>100</v>
      </c>
      <c r="F26" s="20">
        <v>13500</v>
      </c>
      <c r="G26" s="23">
        <f t="shared" si="1"/>
        <v>1350000</v>
      </c>
      <c r="H26" s="48">
        <v>13450</v>
      </c>
      <c r="I26" s="48">
        <f t="shared" si="2"/>
        <v>1345000</v>
      </c>
      <c r="J26" s="44">
        <v>13500</v>
      </c>
      <c r="K26" s="44"/>
      <c r="L26" s="34"/>
    </row>
    <row r="27" spans="1:12" s="8" customFormat="1" ht="26.45" customHeight="1" x14ac:dyDescent="0.25">
      <c r="A27" s="4"/>
      <c r="B27" s="5" t="s">
        <v>10</v>
      </c>
      <c r="C27" s="5"/>
      <c r="D27" s="6"/>
      <c r="E27" s="15"/>
      <c r="F27" s="27"/>
      <c r="G27" s="7">
        <f>SUM(G7:G26)</f>
        <v>8454230.5999999996</v>
      </c>
      <c r="H27" s="42"/>
      <c r="I27" s="46">
        <f>I18+I19+I21+I22+I23+I24+I25+I26</f>
        <v>3858400</v>
      </c>
      <c r="J27" s="42"/>
      <c r="K27" s="42"/>
      <c r="L27" s="47">
        <f>L7+L10</f>
        <v>427850</v>
      </c>
    </row>
    <row r="28" spans="1:12" ht="26.45" customHeight="1" x14ac:dyDescent="0.25">
      <c r="A28" s="9"/>
      <c r="B28" s="10"/>
      <c r="C28" s="10"/>
      <c r="D28" s="11"/>
      <c r="E28" s="12"/>
      <c r="F28" s="28"/>
      <c r="G28" s="13"/>
    </row>
    <row r="29" spans="1:12" x14ac:dyDescent="0.25">
      <c r="A29" s="36" t="s">
        <v>8</v>
      </c>
      <c r="B29" s="36"/>
      <c r="C29" s="36"/>
      <c r="D29" s="36"/>
      <c r="E29" s="36"/>
      <c r="F29" s="36"/>
      <c r="G29" s="36"/>
    </row>
    <row r="30" spans="1:12" s="14" customFormat="1" ht="53.25" customHeight="1" x14ac:dyDescent="0.25">
      <c r="A30" s="35" t="s">
        <v>11</v>
      </c>
      <c r="B30" s="35"/>
      <c r="C30" s="35"/>
      <c r="D30" s="35"/>
      <c r="E30" s="35"/>
      <c r="F30" s="35"/>
      <c r="G30" s="35"/>
      <c r="H30" s="45"/>
      <c r="I30" s="45"/>
      <c r="J30" s="45"/>
      <c r="K30" s="45"/>
    </row>
    <row r="32" spans="1:12" x14ac:dyDescent="0.25">
      <c r="A32" s="51" t="s">
        <v>44</v>
      </c>
      <c r="B32" s="14"/>
      <c r="C32" s="14"/>
      <c r="D32" s="51"/>
      <c r="E32" s="51"/>
      <c r="F32" s="1"/>
      <c r="G32" s="1" t="s">
        <v>45</v>
      </c>
    </row>
    <row r="33" spans="1:7" x14ac:dyDescent="0.25">
      <c r="A33" s="51"/>
      <c r="B33" s="14"/>
      <c r="C33" s="14"/>
      <c r="D33" s="51"/>
      <c r="E33" s="51"/>
      <c r="F33" s="1"/>
    </row>
    <row r="34" spans="1:7" x14ac:dyDescent="0.25">
      <c r="A34" s="51" t="s">
        <v>46</v>
      </c>
      <c r="B34" s="14"/>
      <c r="C34" s="14"/>
      <c r="D34" s="51"/>
      <c r="E34" s="51"/>
      <c r="F34" s="1"/>
      <c r="G34" s="1" t="s">
        <v>47</v>
      </c>
    </row>
    <row r="35" spans="1:7" x14ac:dyDescent="0.25">
      <c r="A35" s="51"/>
      <c r="B35" s="14"/>
      <c r="C35" s="14"/>
      <c r="D35" s="51"/>
      <c r="E35" s="51"/>
      <c r="F35" s="1"/>
    </row>
    <row r="36" spans="1:7" x14ac:dyDescent="0.25">
      <c r="A36" s="51" t="s">
        <v>48</v>
      </c>
      <c r="B36" s="14"/>
      <c r="C36" s="14"/>
      <c r="D36" s="51"/>
      <c r="E36" s="51"/>
      <c r="F36" s="1"/>
      <c r="G36" s="1" t="s">
        <v>49</v>
      </c>
    </row>
    <row r="37" spans="1:7" x14ac:dyDescent="0.25">
      <c r="F37" s="41"/>
    </row>
  </sheetData>
  <mergeCells count="4">
    <mergeCell ref="A30:G30"/>
    <mergeCell ref="A29:G29"/>
    <mergeCell ref="A4:G4"/>
    <mergeCell ref="A6:G6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2021-03-18T10:44:16Z</cp:lastPrinted>
  <dcterms:created xsi:type="dcterms:W3CDTF">2019-03-11T10:08:28Z</dcterms:created>
  <dcterms:modified xsi:type="dcterms:W3CDTF">2021-03-18T10:44:18Z</dcterms:modified>
</cp:coreProperties>
</file>