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16" i="1" l="1"/>
  <c r="K15" i="1"/>
  <c r="K13" i="1"/>
  <c r="K12" i="1"/>
  <c r="I16" i="1"/>
  <c r="I14" i="1"/>
  <c r="I8" i="1"/>
  <c r="I9" i="1"/>
  <c r="I10" i="1"/>
  <c r="I11" i="1"/>
  <c r="I7" i="1"/>
  <c r="G11" i="1" l="1"/>
  <c r="G10" i="1" l="1"/>
  <c r="G15" i="1" l="1"/>
  <c r="G14" i="1"/>
  <c r="G13" i="1"/>
  <c r="G12" i="1"/>
  <c r="G9" i="1"/>
  <c r="G8" i="1"/>
  <c r="G7" i="1"/>
  <c r="G16" i="1" l="1"/>
</calcChain>
</file>

<file path=xl/sharedStrings.xml><?xml version="1.0" encoding="utf-8"?>
<sst xmlns="http://schemas.openxmlformats.org/spreadsheetml/2006/main" count="51" uniqueCount="42">
  <si>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</si>
  <si>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</si>
  <si>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</si>
  <si>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</si>
  <si>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</si>
  <si>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</si>
  <si>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</si>
  <si>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</si>
  <si>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</si>
  <si>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</si>
  <si>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</si>
  <si>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Лекарственные препараты, изготовленных в аптеках</t>
  </si>
  <si>
    <t>Азопирам</t>
  </si>
  <si>
    <t>флакон</t>
  </si>
  <si>
    <t xml:space="preserve">Калий перманганат </t>
  </si>
  <si>
    <t>водный раствор 10%, 100,0мл</t>
  </si>
  <si>
    <t>Перекись водорода</t>
  </si>
  <si>
    <t>раствор для наружного применения 3% - 400 мл</t>
  </si>
  <si>
    <t xml:space="preserve">Перекись водорода </t>
  </si>
  <si>
    <t xml:space="preserve">Уксусная кислота  </t>
  </si>
  <si>
    <t xml:space="preserve">Фенолфталеин </t>
  </si>
  <si>
    <t>водный раствор 1% 100,0мл</t>
  </si>
  <si>
    <t>уксусный раствор 1%-1л</t>
  </si>
  <si>
    <t>раствор для наружного применения 3% - 100мл</t>
  </si>
  <si>
    <t xml:space="preserve">Натрий гидрокорбанат 10%-100,0 </t>
  </si>
  <si>
    <t>гипертанический р -р 10%-100,0</t>
  </si>
  <si>
    <t>Вода дистиллированная</t>
  </si>
  <si>
    <t>раствор, очищенная вода 400,0 мл</t>
  </si>
  <si>
    <t>раствор для наружного применения 33% - 1000мл</t>
  </si>
  <si>
    <t xml:space="preserve">раствор 100,0 набор реагентов для контроля качества для передстерил-й очистки изделий медицинского назначения раствор 1%-100,0 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</si>
  <si>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</si>
  <si>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к протоколу 17 от 26.03.2021г.</t>
  </si>
  <si>
    <t>И.о. руководитель ГЗ и ЮС</t>
  </si>
  <si>
    <t>Дулат Э.А.</t>
  </si>
  <si>
    <t xml:space="preserve">Специалист по государственным закупкам </t>
  </si>
  <si>
    <t>Корженко О.О.</t>
  </si>
  <si>
    <t>Юрисконсульт</t>
  </si>
  <si>
    <t>Советов Н.А.</t>
  </si>
  <si>
    <t>ТОО "ЕвроАзияФарм" Цена</t>
  </si>
  <si>
    <t>ТОО "ЕвроАзияФарм" Сумма</t>
  </si>
  <si>
    <t>ТОО "Шыгыс-Фарм" Цена</t>
  </si>
  <si>
    <t>ТОО "Шыгыс-Фарм"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</si>
</sst>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0" xfId="1" applyFont="1" applyFill="1"/>
    <xf numFmtId="0" fontId="9" fillId="0" borderId="2" xfId="1" applyFont="1" applyBorder="1"/>
    <xf numFmtId="3" fontId="9" fillId="0" borderId="2" xfId="1" applyNumberFormat="1" applyFont="1" applyBorder="1"/>
    <xf numFmtId="0" fontId="7" fillId="0" borderId="0" xfId="0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22" applyFont="1" applyFill="1" applyBorder="1" applyAlignment="1">
      <alignment horizontal="left" vertical="center" wrapText="1"/>
    </xf>
    <xf numFmtId="3" fontId="7" fillId="0" borderId="2" xfId="23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/>
    </xf>
    <xf numFmtId="166" fontId="7" fillId="0" borderId="2" xfId="0" applyNumberFormat="1" applyFont="1" applyBorder="1" applyAlignment="1">
      <alignment horizontal="right" vertical="center" wrapText="1"/>
    </xf>
    <xf numFmtId="166" fontId="7" fillId="2" borderId="2" xfId="0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/>
    </xf>
    <xf numFmtId="4" fontId="9" fillId="0" borderId="2" xfId="1" applyNumberFormat="1" applyFont="1" applyBorder="1" applyAlignment="1">
      <alignment horizontal="right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top" wrapText="1"/>
    </xf>
    <xf numFmtId="0" fontId="8" fillId="0" borderId="2" xfId="1" applyFont="1" applyBorder="1"/>
    <xf numFmtId="0" fontId="8" fillId="0" borderId="2" xfId="1" applyFont="1" applyFill="1" applyBorder="1"/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/>
    <xf numFmtId="43" fontId="8" fillId="3" borderId="2" xfId="23" applyFont="1" applyFill="1" applyBorder="1" applyAlignment="1">
      <alignment horizontal="right" vertical="center" wrapText="1"/>
    </xf>
    <xf numFmtId="43" fontId="8" fillId="0" borderId="2" xfId="23" applyFont="1" applyFill="1" applyBorder="1" applyAlignment="1">
      <alignment horizontal="right" vertical="center" wrapText="1"/>
    </xf>
    <xf numFmtId="43" fontId="8" fillId="4" borderId="2" xfId="23" applyFont="1" applyFill="1" applyBorder="1" applyAlignment="1">
      <alignment horizontal="right" vertical="center" wrapText="1"/>
    </xf>
    <xf numFmtId="43" fontId="9" fillId="0" borderId="2" xfId="1" applyNumberFormat="1" applyFont="1" applyBorder="1" applyAlignment="1">
      <alignment horizontal="right" vertical="center" wrapText="1"/>
    </xf>
    <xf numFmtId="43" fontId="8" fillId="3" borderId="2" xfId="1" applyNumberFormat="1" applyFont="1" applyFill="1" applyBorder="1" applyAlignment="1">
      <alignment horizontal="right" wrapText="1"/>
    </xf>
    <xf numFmtId="0" fontId="7" fillId="0" borderId="0" xfId="1" applyFont="1"/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</cellXfs>
  <cellStyles count="24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tabSelected="1" view="pageBreakPreview" zoomScale="110" zoomScaleSheetLayoutView="110" workbookViewId="0">
      <selection activeCell="J5" sqref="J5:J6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57.42578125" style="1" customWidth="1"/>
    <col min="4" max="4" width="13.28515625" style="15" customWidth="1"/>
    <col min="5" max="5" width="13.140625" style="1" customWidth="1"/>
    <col min="6" max="6" width="13.42578125" style="18" customWidth="1"/>
    <col min="7" max="7" width="17.7109375" style="18" customWidth="1"/>
    <col min="8" max="9" width="19.42578125" style="1" customWidth="1"/>
    <col min="10" max="10" width="20" style="1" customWidth="1"/>
    <col min="11" max="11" width="17.5703125" style="1" customWidth="1"/>
    <col min="12" max="16384" width="8.85546875" style="1"/>
  </cols>
  <sheetData>
    <row r="1" spans="1:11" x14ac:dyDescent="0.25">
      <c r="E1" s="1" t="s">
        <v>0</v>
      </c>
    </row>
    <row r="2" spans="1:11" x14ac:dyDescent="0.25">
      <c r="E2" s="1" t="s">
        <v>31</v>
      </c>
    </row>
    <row r="4" spans="1:11" ht="15.75" customHeight="1" x14ac:dyDescent="0.25">
      <c r="A4" s="40" t="s">
        <v>1</v>
      </c>
      <c r="B4" s="40"/>
      <c r="C4" s="40"/>
      <c r="D4" s="40"/>
      <c r="E4" s="40"/>
      <c r="F4" s="40"/>
      <c r="G4" s="40"/>
    </row>
    <row r="5" spans="1:11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  <c r="H5" s="37" t="s">
        <v>38</v>
      </c>
      <c r="I5" s="37" t="s">
        <v>39</v>
      </c>
      <c r="J5" s="37" t="s">
        <v>40</v>
      </c>
      <c r="K5" s="37" t="s">
        <v>41</v>
      </c>
    </row>
    <row r="6" spans="1:11" ht="14.45" customHeight="1" x14ac:dyDescent="0.25">
      <c r="A6" s="41" t="s">
        <v>11</v>
      </c>
      <c r="B6" s="41"/>
      <c r="C6" s="41"/>
      <c r="D6" s="41"/>
      <c r="E6" s="41"/>
      <c r="F6" s="41"/>
      <c r="G6" s="41"/>
      <c r="H6" s="38"/>
      <c r="I6" s="38"/>
      <c r="J6" s="38"/>
      <c r="K6" s="38"/>
    </row>
    <row r="7" spans="1:11" s="4" customFormat="1" ht="42.75" customHeight="1" x14ac:dyDescent="0.25">
      <c r="A7" s="8">
        <v>1</v>
      </c>
      <c r="B7" s="3" t="s">
        <v>12</v>
      </c>
      <c r="C7" s="3" t="s">
        <v>29</v>
      </c>
      <c r="D7" s="16" t="s">
        <v>13</v>
      </c>
      <c r="E7" s="11">
        <v>81</v>
      </c>
      <c r="F7" s="19">
        <v>4800</v>
      </c>
      <c r="G7" s="19">
        <f>E7*F7</f>
        <v>388800</v>
      </c>
      <c r="H7" s="31">
        <v>1690</v>
      </c>
      <c r="I7" s="31">
        <f>E7*H7</f>
        <v>136890</v>
      </c>
      <c r="J7" s="32">
        <v>2300</v>
      </c>
      <c r="K7" s="28"/>
    </row>
    <row r="8" spans="1:11" s="4" customFormat="1" ht="15.75" customHeight="1" x14ac:dyDescent="0.25">
      <c r="A8" s="8">
        <v>2</v>
      </c>
      <c r="B8" s="3" t="s">
        <v>26</v>
      </c>
      <c r="C8" s="3" t="s">
        <v>27</v>
      </c>
      <c r="D8" s="16" t="s">
        <v>13</v>
      </c>
      <c r="E8" s="12">
        <v>2099</v>
      </c>
      <c r="F8" s="19">
        <v>416</v>
      </c>
      <c r="G8" s="19">
        <f t="shared" ref="G8:G15" si="0">E8*F8</f>
        <v>873184</v>
      </c>
      <c r="H8" s="31">
        <v>120</v>
      </c>
      <c r="I8" s="31">
        <f t="shared" ref="I8:I11" si="1">E8*H8</f>
        <v>251880</v>
      </c>
      <c r="J8" s="32">
        <v>185</v>
      </c>
      <c r="K8" s="28"/>
    </row>
    <row r="9" spans="1:11" s="4" customFormat="1" ht="17.25" customHeight="1" x14ac:dyDescent="0.25">
      <c r="A9" s="8">
        <v>3</v>
      </c>
      <c r="B9" s="10" t="s">
        <v>14</v>
      </c>
      <c r="C9" s="10" t="s">
        <v>15</v>
      </c>
      <c r="D9" s="16" t="s">
        <v>13</v>
      </c>
      <c r="E9" s="11">
        <v>20</v>
      </c>
      <c r="F9" s="19">
        <v>455</v>
      </c>
      <c r="G9" s="19">
        <f t="shared" si="0"/>
        <v>9100</v>
      </c>
      <c r="H9" s="31">
        <v>289</v>
      </c>
      <c r="I9" s="31">
        <f t="shared" si="1"/>
        <v>5780</v>
      </c>
      <c r="J9" s="32">
        <v>450</v>
      </c>
      <c r="K9" s="28"/>
    </row>
    <row r="10" spans="1:11" s="4" customFormat="1" ht="17.25" customHeight="1" x14ac:dyDescent="0.25">
      <c r="A10" s="8">
        <v>4</v>
      </c>
      <c r="B10" s="22" t="s">
        <v>24</v>
      </c>
      <c r="C10" s="23" t="s">
        <v>25</v>
      </c>
      <c r="D10" s="16" t="s">
        <v>13</v>
      </c>
      <c r="E10" s="11">
        <v>220</v>
      </c>
      <c r="F10" s="19">
        <v>295</v>
      </c>
      <c r="G10" s="19">
        <f t="shared" si="0"/>
        <v>64900</v>
      </c>
      <c r="H10" s="33">
        <v>104</v>
      </c>
      <c r="I10" s="33">
        <f t="shared" si="1"/>
        <v>22880</v>
      </c>
      <c r="J10" s="32"/>
      <c r="K10" s="28"/>
    </row>
    <row r="11" spans="1:11" s="4" customFormat="1" ht="17.25" customHeight="1" x14ac:dyDescent="0.25">
      <c r="A11" s="8">
        <v>5</v>
      </c>
      <c r="B11" s="25" t="s">
        <v>18</v>
      </c>
      <c r="C11" s="26" t="s">
        <v>28</v>
      </c>
      <c r="D11" s="16" t="s">
        <v>13</v>
      </c>
      <c r="E11" s="11">
        <v>271</v>
      </c>
      <c r="F11" s="19">
        <v>975</v>
      </c>
      <c r="G11" s="19">
        <f t="shared" si="0"/>
        <v>264225</v>
      </c>
      <c r="H11" s="31">
        <v>345</v>
      </c>
      <c r="I11" s="31">
        <f t="shared" si="1"/>
        <v>93495</v>
      </c>
      <c r="J11" s="32">
        <v>630</v>
      </c>
      <c r="K11" s="28"/>
    </row>
    <row r="12" spans="1:11" s="4" customFormat="1" ht="18" customHeight="1" x14ac:dyDescent="0.25">
      <c r="A12" s="8">
        <v>6</v>
      </c>
      <c r="B12" s="13" t="s">
        <v>16</v>
      </c>
      <c r="C12" s="13" t="s">
        <v>17</v>
      </c>
      <c r="D12" s="16" t="s">
        <v>13</v>
      </c>
      <c r="E12" s="14">
        <v>404</v>
      </c>
      <c r="F12" s="20">
        <v>377</v>
      </c>
      <c r="G12" s="19">
        <f t="shared" si="0"/>
        <v>152308</v>
      </c>
      <c r="H12" s="32">
        <v>173</v>
      </c>
      <c r="I12" s="32"/>
      <c r="J12" s="31">
        <v>170</v>
      </c>
      <c r="K12" s="35">
        <f>E12*J12</f>
        <v>68680</v>
      </c>
    </row>
    <row r="13" spans="1:11" s="4" customFormat="1" ht="15.75" customHeight="1" x14ac:dyDescent="0.25">
      <c r="A13" s="8">
        <v>7</v>
      </c>
      <c r="B13" s="3" t="s">
        <v>18</v>
      </c>
      <c r="C13" s="3" t="s">
        <v>23</v>
      </c>
      <c r="D13" s="16" t="s">
        <v>13</v>
      </c>
      <c r="E13" s="12">
        <v>61</v>
      </c>
      <c r="F13" s="20">
        <v>199</v>
      </c>
      <c r="G13" s="19">
        <f t="shared" si="0"/>
        <v>12139</v>
      </c>
      <c r="H13" s="32">
        <v>129</v>
      </c>
      <c r="I13" s="32"/>
      <c r="J13" s="31">
        <v>120</v>
      </c>
      <c r="K13" s="35">
        <f>E13*J13</f>
        <v>7320</v>
      </c>
    </row>
    <row r="14" spans="1:11" s="4" customFormat="1" ht="15.75" customHeight="1" x14ac:dyDescent="0.25">
      <c r="A14" s="8">
        <v>8</v>
      </c>
      <c r="B14" s="3" t="s">
        <v>19</v>
      </c>
      <c r="C14" s="3" t="s">
        <v>22</v>
      </c>
      <c r="D14" s="17" t="s">
        <v>13</v>
      </c>
      <c r="E14" s="12">
        <v>1266</v>
      </c>
      <c r="F14" s="20">
        <v>390</v>
      </c>
      <c r="G14" s="20">
        <f t="shared" si="0"/>
        <v>493740</v>
      </c>
      <c r="H14" s="31">
        <v>195</v>
      </c>
      <c r="I14" s="31">
        <f>E14*H14</f>
        <v>246870</v>
      </c>
      <c r="J14" s="32">
        <v>310</v>
      </c>
      <c r="K14" s="28"/>
    </row>
    <row r="15" spans="1:11" s="4" customFormat="1" ht="17.25" customHeight="1" x14ac:dyDescent="0.25">
      <c r="A15" s="8">
        <v>9</v>
      </c>
      <c r="B15" s="3" t="s">
        <v>20</v>
      </c>
      <c r="C15" s="3" t="s">
        <v>21</v>
      </c>
      <c r="D15" s="16" t="s">
        <v>13</v>
      </c>
      <c r="E15" s="12">
        <v>102</v>
      </c>
      <c r="F15" s="20">
        <v>546</v>
      </c>
      <c r="G15" s="19">
        <f t="shared" si="0"/>
        <v>55692</v>
      </c>
      <c r="H15" s="32">
        <v>347</v>
      </c>
      <c r="I15" s="32"/>
      <c r="J15" s="31">
        <v>210</v>
      </c>
      <c r="K15" s="35">
        <f>E15*J15</f>
        <v>21420</v>
      </c>
    </row>
    <row r="16" spans="1:11" ht="21.6" customHeight="1" x14ac:dyDescent="0.25">
      <c r="A16" s="5"/>
      <c r="B16" s="5" t="s">
        <v>8</v>
      </c>
      <c r="C16" s="5"/>
      <c r="D16" s="9"/>
      <c r="E16" s="6"/>
      <c r="F16" s="24"/>
      <c r="G16" s="21">
        <f>SUM(G7:G15)</f>
        <v>2314088</v>
      </c>
      <c r="H16" s="27"/>
      <c r="I16" s="34">
        <f>I7+I8+I9+I10+I11+I14</f>
        <v>757795</v>
      </c>
      <c r="J16" s="27"/>
      <c r="K16" s="34">
        <f>K12+K13+K15</f>
        <v>97420</v>
      </c>
    </row>
    <row r="17" spans="1:16" ht="15.75" customHeight="1" x14ac:dyDescent="0.25"/>
    <row r="18" spans="1:16" x14ac:dyDescent="0.25">
      <c r="A18" s="42" t="s">
        <v>9</v>
      </c>
      <c r="B18" s="42"/>
      <c r="C18" s="42"/>
      <c r="D18" s="42"/>
      <c r="E18" s="42"/>
      <c r="F18" s="42"/>
      <c r="G18" s="42"/>
      <c r="H18" s="42"/>
      <c r="I18" s="30"/>
    </row>
    <row r="19" spans="1:16" s="7" customFormat="1" ht="53.25" customHeight="1" x14ac:dyDescent="0.25">
      <c r="A19" s="39" t="s">
        <v>30</v>
      </c>
      <c r="B19" s="39"/>
      <c r="C19" s="39"/>
      <c r="D19" s="39"/>
      <c r="E19" s="39"/>
      <c r="F19" s="39"/>
      <c r="G19" s="39"/>
      <c r="H19" s="39"/>
      <c r="I19" s="39"/>
      <c r="J19" s="39"/>
      <c r="K19" s="29"/>
      <c r="L19" s="29"/>
      <c r="M19" s="29"/>
      <c r="N19" s="29"/>
      <c r="O19" s="29"/>
      <c r="P19" s="29"/>
    </row>
    <row r="21" spans="1:16" x14ac:dyDescent="0.25">
      <c r="A21" s="36" t="s">
        <v>32</v>
      </c>
      <c r="B21" s="36"/>
      <c r="C21" s="36"/>
      <c r="D21" s="36"/>
      <c r="E21" s="36"/>
      <c r="F21" s="36"/>
      <c r="G21" s="36" t="s">
        <v>33</v>
      </c>
    </row>
    <row r="22" spans="1:16" x14ac:dyDescent="0.25">
      <c r="A22" s="36"/>
      <c r="B22" s="36"/>
      <c r="C22" s="36"/>
      <c r="D22" s="36"/>
      <c r="E22" s="36"/>
      <c r="F22" s="36"/>
      <c r="G22" s="36"/>
    </row>
    <row r="23" spans="1:16" x14ac:dyDescent="0.25">
      <c r="A23" s="36" t="s">
        <v>34</v>
      </c>
      <c r="B23" s="36"/>
      <c r="C23" s="36"/>
      <c r="D23" s="36"/>
      <c r="E23" s="36"/>
      <c r="F23" s="36"/>
      <c r="G23" s="36" t="s">
        <v>35</v>
      </c>
    </row>
    <row r="24" spans="1:16" x14ac:dyDescent="0.25">
      <c r="A24" s="36"/>
      <c r="B24" s="36"/>
      <c r="C24" s="36"/>
      <c r="D24" s="36"/>
      <c r="E24" s="36"/>
      <c r="F24" s="36"/>
      <c r="G24" s="36"/>
    </row>
    <row r="25" spans="1:16" x14ac:dyDescent="0.25">
      <c r="A25" s="36" t="s">
        <v>36</v>
      </c>
      <c r="B25" s="36"/>
      <c r="C25" s="36"/>
      <c r="D25" s="36"/>
      <c r="E25" s="36"/>
      <c r="F25" s="36"/>
      <c r="G25" s="36" t="s">
        <v>37</v>
      </c>
    </row>
  </sheetData>
  <mergeCells count="8">
    <mergeCell ref="K5:K6"/>
    <mergeCell ref="A19:J19"/>
    <mergeCell ref="A4:G4"/>
    <mergeCell ref="A6:G6"/>
    <mergeCell ref="A18:H18"/>
    <mergeCell ref="H5:H6"/>
    <mergeCell ref="J5:J6"/>
    <mergeCell ref="I5:I6"/>
  </mergeCells>
  <pageMargins left="0" right="0" top="0.74803149606299213" bottom="0.74803149606299213" header="0.31496062992125984" footer="0.31496062992125984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2021-03-25T09:34:29Z</cp:lastPrinted>
  <dcterms:created xsi:type="dcterms:W3CDTF">2019-03-11T10:08:28Z</dcterms:created>
  <dcterms:modified xsi:type="dcterms:W3CDTF">2021-03-26T09:28:03Z</dcterms:modified>
</cp:coreProperties>
</file>