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1\Протокола 2021 г\"/>
    </mc:Choice>
  </mc:AlternateContent>
  <bookViews>
    <workbookView xWindow="0" yWindow="0" windowWidth="20490" windowHeight="7620"/>
  </bookViews>
  <sheets>
    <sheet name="ЛС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ЛС!$A$1:$L$23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K14" i="1" l="1"/>
  <c r="I14" i="1"/>
  <c r="I12" i="1"/>
  <c r="K9" i="1"/>
  <c r="G14" i="1" l="1"/>
  <c r="G13" i="1"/>
  <c r="E9" i="1"/>
  <c r="G9" i="1" s="1"/>
  <c r="G12" i="1"/>
  <c r="E8" i="1" l="1"/>
  <c r="G8" i="1" s="1"/>
  <c r="E7" i="1"/>
  <c r="G7" i="1" s="1"/>
  <c r="G11" i="1"/>
  <c r="G10" i="1" l="1"/>
</calcChain>
</file>

<file path=xl/sharedStrings.xml><?xml version="1.0" encoding="utf-8"?>
<sst xmlns="http://schemas.openxmlformats.org/spreadsheetml/2006/main" count="46" uniqueCount="41">
  <si>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</si>
  <si>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</si>
  <si>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</si>
  <si>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</si>
  <si>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</si>
  <si>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</si>
  <si>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</si>
  <si>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</si>
  <si>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</si>
  <si>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</si>
  <si>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закупа: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</si>
  <si>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обязательной сертификации, то это указывается  в документе. Должен быть указан производитель и страну производителя изделия)</t>
  </si>
  <si>
    <t>Лекарственные средства</t>
  </si>
  <si>
    <t>ампула</t>
  </si>
  <si>
    <t>раствор для инфузий 200,0</t>
  </si>
  <si>
    <t>Бриллиантовый зеленый</t>
  </si>
  <si>
    <t>раствор спиртовый 1 %-30 мл</t>
  </si>
  <si>
    <t>флакон</t>
  </si>
  <si>
    <t>Коргликон 0,006%-1,0</t>
  </si>
  <si>
    <t>раствор для инъекций, 1мл</t>
  </si>
  <si>
    <t>амп</t>
  </si>
  <si>
    <t>Электролиты (Калия хлорид+натрия ацетат+натрия хлорид)</t>
  </si>
  <si>
    <t>Электролиты (Натрия ацетат + натрия хлорид)</t>
  </si>
  <si>
    <t xml:space="preserve">Транексамовая кислота </t>
  </si>
  <si>
    <t>раствор для инъекций 100 мг/мл-5 мл</t>
  </si>
  <si>
    <t>Электролиты (Натрия хлорид + Калия хлорид + Кальция хлорида дигидрат + Магния хлорида гексагидрат + Натрия ацетата тригидрат + Яблочная кислота)</t>
  </si>
  <si>
    <t>раствор для инфузий, 500,0 мл</t>
  </si>
  <si>
    <t xml:space="preserve">Этанол </t>
  </si>
  <si>
    <t>раствор для наружного применения 70%-100 мл</t>
  </si>
  <si>
    <t>ТОО "КФК Медсервис плюс"</t>
  </si>
  <si>
    <t>ТОО "Альянс-Фарм" Цена</t>
  </si>
  <si>
    <t>ТОО "Альянс-Фарм" Сумма</t>
  </si>
  <si>
    <t>ТОО "GT Pharma" Цена</t>
  </si>
  <si>
    <t>ТОО "GT Pharma" Сумма</t>
  </si>
  <si>
    <t>И.о. руководитель ГЗ и ЮС</t>
  </si>
  <si>
    <t>Дулат Э.А.</t>
  </si>
  <si>
    <t xml:space="preserve">Специалист по государственным закупкам </t>
  </si>
  <si>
    <t>Корженко О.О.</t>
  </si>
  <si>
    <t>Юрисконсульт</t>
  </si>
  <si>
    <t>Советов Н.А.</t>
  </si>
  <si>
    <t>к протоколу 21 от 26.03.2021г.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</si>
</sst>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6" fillId="0" borderId="0" xfId="0" applyFont="1" applyFill="1"/>
    <xf numFmtId="0" fontId="6" fillId="0" borderId="0" xfId="0" applyFont="1" applyFill="1" applyAlignment="1">
      <alignment horizontal="justify"/>
    </xf>
    <xf numFmtId="0" fontId="6" fillId="0" borderId="0" xfId="0" applyFont="1" applyFill="1" applyAlignment="1">
      <alignment horizontal="left"/>
    </xf>
    <xf numFmtId="0" fontId="6" fillId="0" borderId="0" xfId="1" applyFont="1"/>
    <xf numFmtId="0" fontId="7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/>
    </xf>
    <xf numFmtId="0" fontId="6" fillId="0" borderId="0" xfId="1" applyFont="1" applyFill="1"/>
    <xf numFmtId="0" fontId="7" fillId="0" borderId="0" xfId="1" applyFont="1"/>
    <xf numFmtId="0" fontId="7" fillId="0" borderId="2" xfId="1" applyFont="1" applyBorder="1" applyAlignment="1"/>
    <xf numFmtId="0" fontId="6" fillId="0" borderId="2" xfId="1" applyFont="1" applyBorder="1"/>
    <xf numFmtId="0" fontId="6" fillId="0" borderId="0" xfId="1" applyFont="1" applyBorder="1"/>
    <xf numFmtId="0" fontId="6" fillId="0" borderId="0" xfId="5" applyFont="1" applyFill="1" applyBorder="1" applyAlignment="1">
      <alignment horizontal="left" vertical="top" wrapText="1"/>
    </xf>
    <xf numFmtId="0" fontId="6" fillId="0" borderId="0" xfId="5" applyFont="1" applyFill="1" applyBorder="1" applyAlignment="1">
      <alignment horizontal="center" vertical="top" wrapText="1"/>
    </xf>
    <xf numFmtId="0" fontId="6" fillId="0" borderId="0" xfId="5" applyFont="1" applyFill="1" applyBorder="1" applyAlignment="1">
      <alignment horizontal="right" vertical="top" wrapText="1"/>
    </xf>
    <xf numFmtId="4" fontId="6" fillId="0" borderId="0" xfId="5" applyNumberFormat="1" applyFont="1" applyFill="1" applyBorder="1" applyAlignment="1">
      <alignment horizontal="right" vertical="top" wrapText="1"/>
    </xf>
    <xf numFmtId="4" fontId="6" fillId="0" borderId="0" xfId="5" applyNumberFormat="1" applyFont="1" applyFill="1" applyBorder="1" applyAlignment="1">
      <alignment horizontal="right" vertical="top"/>
    </xf>
    <xf numFmtId="0" fontId="7" fillId="0" borderId="2" xfId="5" applyFont="1" applyFill="1" applyBorder="1" applyAlignment="1">
      <alignment horizontal="left" vertical="top" wrapText="1"/>
    </xf>
    <xf numFmtId="0" fontId="7" fillId="0" borderId="2" xfId="5" applyFont="1" applyFill="1" applyBorder="1" applyAlignment="1">
      <alignment horizontal="center" vertical="top" wrapText="1"/>
    </xf>
    <xf numFmtId="0" fontId="7" fillId="0" borderId="2" xfId="5" applyFont="1" applyFill="1" applyBorder="1" applyAlignment="1">
      <alignment horizontal="right" vertical="top" wrapText="1"/>
    </xf>
    <xf numFmtId="4" fontId="7" fillId="0" borderId="2" xfId="5" applyNumberFormat="1" applyFont="1" applyFill="1" applyBorder="1" applyAlignment="1">
      <alignment horizontal="right" vertical="top" wrapText="1"/>
    </xf>
    <xf numFmtId="4" fontId="7" fillId="0" borderId="2" xfId="5" applyNumberFormat="1" applyFont="1" applyFill="1" applyBorder="1" applyAlignment="1">
      <alignment horizontal="right" vertical="top"/>
    </xf>
    <xf numFmtId="4" fontId="6" fillId="0" borderId="2" xfId="22" applyNumberFormat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4" fontId="6" fillId="2" borderId="2" xfId="19" applyNumberFormat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right" vertical="center"/>
    </xf>
    <xf numFmtId="0" fontId="9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6" fillId="2" borderId="2" xfId="5" applyFont="1" applyFill="1" applyBorder="1" applyAlignment="1">
      <alignment horizontal="center" vertical="center" wrapText="1"/>
    </xf>
    <xf numFmtId="43" fontId="6" fillId="0" borderId="2" xfId="22" applyFont="1" applyFill="1" applyBorder="1" applyAlignment="1">
      <alignment horizontal="right" vertical="center" wrapText="1"/>
    </xf>
    <xf numFmtId="43" fontId="6" fillId="0" borderId="2" xfId="22" applyFont="1" applyBorder="1" applyAlignment="1">
      <alignment horizontal="right" vertical="center" wrapText="1"/>
    </xf>
    <xf numFmtId="43" fontId="6" fillId="3" borderId="2" xfId="22" applyFont="1" applyFill="1" applyBorder="1" applyAlignment="1">
      <alignment horizontal="right" vertical="center" wrapText="1"/>
    </xf>
    <xf numFmtId="43" fontId="6" fillId="4" borderId="2" xfId="22" applyFont="1" applyFill="1" applyBorder="1" applyAlignment="1">
      <alignment horizontal="right" vertical="center" wrapText="1"/>
    </xf>
    <xf numFmtId="0" fontId="7" fillId="0" borderId="2" xfId="1" applyFont="1" applyBorder="1" applyAlignment="1">
      <alignment horizontal="center" vertical="top" wrapText="1"/>
    </xf>
    <xf numFmtId="43" fontId="7" fillId="0" borderId="2" xfId="22" applyFont="1" applyBorder="1" applyAlignment="1">
      <alignment horizontal="right" vertical="top" wrapText="1"/>
    </xf>
    <xf numFmtId="0" fontId="7" fillId="0" borderId="1" xfId="1" applyFont="1" applyBorder="1" applyAlignment="1">
      <alignment horizontal="center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left" vertical="top" wrapText="1"/>
    </xf>
    <xf numFmtId="0" fontId="7" fillId="0" borderId="3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0" borderId="5" xfId="1" applyFont="1" applyBorder="1" applyAlignment="1">
      <alignment horizontal="center"/>
    </xf>
  </cellXfs>
  <cellStyles count="23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tabSelected="1" view="pageBreakPreview" zoomScale="90" zoomScaleSheetLayoutView="90" workbookViewId="0">
      <selection activeCell="I14" sqref="I14"/>
    </sheetView>
  </sheetViews>
  <sheetFormatPr defaultColWidth="8.85546875" defaultRowHeight="15.75" x14ac:dyDescent="0.25"/>
  <cols>
    <col min="1" max="1" width="8.85546875" style="4"/>
    <col min="2" max="2" width="38.7109375" style="4" customWidth="1"/>
    <col min="3" max="3" width="59" style="4" customWidth="1"/>
    <col min="4" max="4" width="13.28515625" style="4" customWidth="1"/>
    <col min="5" max="5" width="15.42578125" style="4" customWidth="1"/>
    <col min="6" max="6" width="13.28515625" style="4" customWidth="1"/>
    <col min="7" max="7" width="19.42578125" style="4" customWidth="1"/>
    <col min="8" max="9" width="17.7109375" style="4" customWidth="1"/>
    <col min="10" max="11" width="17.85546875" style="4" customWidth="1"/>
    <col min="12" max="12" width="17.42578125" style="4" customWidth="1"/>
    <col min="13" max="16384" width="8.85546875" style="4"/>
  </cols>
  <sheetData>
    <row r="1" spans="1:12" x14ac:dyDescent="0.25">
      <c r="E1" s="4" t="s">
        <v>0</v>
      </c>
    </row>
    <row r="2" spans="1:12" x14ac:dyDescent="0.25">
      <c r="E2" s="4" t="s">
        <v>40</v>
      </c>
    </row>
    <row r="4" spans="1:12" ht="15.75" customHeight="1" x14ac:dyDescent="0.25">
      <c r="A4" s="39" t="s">
        <v>1</v>
      </c>
      <c r="B4" s="39"/>
      <c r="C4" s="39"/>
      <c r="D4" s="39"/>
      <c r="E4" s="39"/>
      <c r="F4" s="39"/>
      <c r="G4" s="39"/>
    </row>
    <row r="5" spans="1:12" ht="51.75" customHeight="1" x14ac:dyDescent="0.25">
      <c r="A5" s="5" t="s">
        <v>2</v>
      </c>
      <c r="B5" s="5" t="s">
        <v>3</v>
      </c>
      <c r="C5" s="5" t="s">
        <v>9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30</v>
      </c>
      <c r="I5" s="5" t="s">
        <v>31</v>
      </c>
      <c r="J5" s="5" t="s">
        <v>32</v>
      </c>
      <c r="K5" s="5" t="s">
        <v>33</v>
      </c>
      <c r="L5" s="5" t="s">
        <v>29</v>
      </c>
    </row>
    <row r="6" spans="1:12" ht="14.45" customHeight="1" x14ac:dyDescent="0.25">
      <c r="A6" s="42" t="s">
        <v>12</v>
      </c>
      <c r="B6" s="43"/>
      <c r="C6" s="43"/>
      <c r="D6" s="44"/>
      <c r="E6" s="9"/>
      <c r="F6" s="9"/>
      <c r="G6" s="9"/>
      <c r="H6" s="37"/>
      <c r="I6" s="37"/>
      <c r="J6" s="37"/>
      <c r="K6" s="37"/>
      <c r="L6" s="37"/>
    </row>
    <row r="7" spans="1:12" s="7" customFormat="1" ht="21.75" customHeight="1" x14ac:dyDescent="0.25">
      <c r="A7" s="6">
        <v>1</v>
      </c>
      <c r="B7" s="25" t="s">
        <v>15</v>
      </c>
      <c r="C7" s="30" t="s">
        <v>16</v>
      </c>
      <c r="D7" s="23" t="s">
        <v>17</v>
      </c>
      <c r="E7" s="23">
        <f>185+51</f>
        <v>236</v>
      </c>
      <c r="F7" s="24">
        <v>42.07</v>
      </c>
      <c r="G7" s="22">
        <f t="shared" ref="G7:G9" si="0">E7*F7</f>
        <v>9928.52</v>
      </c>
      <c r="H7" s="33"/>
      <c r="I7" s="33"/>
      <c r="J7" s="33"/>
      <c r="K7" s="33"/>
      <c r="L7" s="33"/>
    </row>
    <row r="8" spans="1:12" s="7" customFormat="1" ht="21.75" customHeight="1" x14ac:dyDescent="0.25">
      <c r="A8" s="6">
        <v>2</v>
      </c>
      <c r="B8" s="25" t="s">
        <v>18</v>
      </c>
      <c r="C8" s="30" t="s">
        <v>19</v>
      </c>
      <c r="D8" s="29" t="s">
        <v>20</v>
      </c>
      <c r="E8" s="23">
        <f>40+20</f>
        <v>60</v>
      </c>
      <c r="F8" s="24">
        <v>50</v>
      </c>
      <c r="G8" s="22">
        <f t="shared" si="0"/>
        <v>3000</v>
      </c>
      <c r="H8" s="33"/>
      <c r="I8" s="33"/>
      <c r="J8" s="33"/>
      <c r="K8" s="33"/>
      <c r="L8" s="33"/>
    </row>
    <row r="9" spans="1:12" s="7" customFormat="1" ht="21.75" customHeight="1" x14ac:dyDescent="0.25">
      <c r="A9" s="6">
        <v>3</v>
      </c>
      <c r="B9" s="30" t="s">
        <v>23</v>
      </c>
      <c r="C9" s="30" t="s">
        <v>24</v>
      </c>
      <c r="D9" s="23" t="s">
        <v>13</v>
      </c>
      <c r="E9" s="23">
        <f>3550+20</f>
        <v>3570</v>
      </c>
      <c r="F9" s="24">
        <v>1017.94</v>
      </c>
      <c r="G9" s="22">
        <f t="shared" si="0"/>
        <v>3634045.8000000003</v>
      </c>
      <c r="H9" s="33">
        <v>879.6</v>
      </c>
      <c r="I9" s="33"/>
      <c r="J9" s="35">
        <v>696</v>
      </c>
      <c r="K9" s="35">
        <f>E9*J9</f>
        <v>2484720</v>
      </c>
      <c r="L9" s="33">
        <v>820.8</v>
      </c>
    </row>
    <row r="10" spans="1:12" s="7" customFormat="1" ht="35.25" customHeight="1" x14ac:dyDescent="0.25">
      <c r="A10" s="6">
        <v>4</v>
      </c>
      <c r="B10" s="26" t="s">
        <v>21</v>
      </c>
      <c r="C10" s="31" t="s">
        <v>14</v>
      </c>
      <c r="D10" s="28" t="s">
        <v>17</v>
      </c>
      <c r="E10" s="23">
        <v>5</v>
      </c>
      <c r="F10" s="27">
        <v>187.9</v>
      </c>
      <c r="G10" s="22">
        <f>E10*F10</f>
        <v>939.5</v>
      </c>
      <c r="H10" s="33"/>
      <c r="I10" s="33"/>
      <c r="J10" s="33"/>
      <c r="K10" s="33"/>
      <c r="L10" s="33"/>
    </row>
    <row r="11" spans="1:12" s="7" customFormat="1" ht="31.5" customHeight="1" x14ac:dyDescent="0.25">
      <c r="A11" s="6">
        <v>5</v>
      </c>
      <c r="B11" s="26" t="s">
        <v>22</v>
      </c>
      <c r="C11" s="31" t="s">
        <v>14</v>
      </c>
      <c r="D11" s="28" t="s">
        <v>17</v>
      </c>
      <c r="E11" s="23">
        <v>5</v>
      </c>
      <c r="F11" s="27">
        <v>234.31</v>
      </c>
      <c r="G11" s="22">
        <f>E11*F11</f>
        <v>1171.55</v>
      </c>
      <c r="H11" s="33"/>
      <c r="I11" s="33"/>
      <c r="J11" s="33"/>
      <c r="K11" s="33"/>
      <c r="L11" s="33"/>
    </row>
    <row r="12" spans="1:12" s="7" customFormat="1" ht="98.25" customHeight="1" x14ac:dyDescent="0.25">
      <c r="A12" s="6">
        <v>6</v>
      </c>
      <c r="B12" s="26" t="s">
        <v>25</v>
      </c>
      <c r="C12" s="30" t="s">
        <v>26</v>
      </c>
      <c r="D12" s="29" t="s">
        <v>17</v>
      </c>
      <c r="E12" s="23">
        <v>490</v>
      </c>
      <c r="F12" s="24">
        <v>756.46</v>
      </c>
      <c r="G12" s="22">
        <f>E12*F12</f>
        <v>370665.4</v>
      </c>
      <c r="H12" s="36">
        <v>754</v>
      </c>
      <c r="I12" s="36">
        <f>E12*H12</f>
        <v>369460</v>
      </c>
      <c r="J12" s="33"/>
      <c r="K12" s="33"/>
      <c r="L12" s="33"/>
    </row>
    <row r="13" spans="1:12" s="7" customFormat="1" ht="24.75" customHeight="1" x14ac:dyDescent="0.25">
      <c r="A13" s="6">
        <v>7</v>
      </c>
      <c r="B13" s="30" t="s">
        <v>27</v>
      </c>
      <c r="C13" s="30" t="s">
        <v>28</v>
      </c>
      <c r="D13" s="32" t="s">
        <v>17</v>
      </c>
      <c r="E13" s="23">
        <v>2534</v>
      </c>
      <c r="F13" s="24">
        <v>95.58</v>
      </c>
      <c r="G13" s="22">
        <f>E13*F13</f>
        <v>242199.72</v>
      </c>
      <c r="H13" s="33"/>
      <c r="I13" s="33"/>
      <c r="J13" s="33"/>
      <c r="K13" s="33"/>
      <c r="L13" s="33"/>
    </row>
    <row r="14" spans="1:12" ht="26.45" customHeight="1" x14ac:dyDescent="0.25">
      <c r="A14" s="10"/>
      <c r="B14" s="17" t="s">
        <v>10</v>
      </c>
      <c r="C14" s="17"/>
      <c r="D14" s="18"/>
      <c r="E14" s="19"/>
      <c r="F14" s="20"/>
      <c r="G14" s="21">
        <f>SUM(G7:G13)</f>
        <v>4261950.49</v>
      </c>
      <c r="H14" s="34"/>
      <c r="I14" s="38">
        <f>I12</f>
        <v>369460</v>
      </c>
      <c r="J14" s="34"/>
      <c r="K14" s="38">
        <f>K9</f>
        <v>2484720</v>
      </c>
      <c r="L14" s="34"/>
    </row>
    <row r="15" spans="1:12" ht="16.5" customHeight="1" x14ac:dyDescent="0.25">
      <c r="A15" s="11"/>
      <c r="B15" s="12"/>
      <c r="C15" s="12"/>
      <c r="D15" s="13"/>
      <c r="E15" s="14"/>
      <c r="F15" s="15"/>
      <c r="G15" s="16"/>
    </row>
    <row r="16" spans="1:12" x14ac:dyDescent="0.25">
      <c r="A16" s="40" t="s">
        <v>8</v>
      </c>
      <c r="B16" s="40"/>
      <c r="C16" s="40"/>
      <c r="D16" s="40"/>
      <c r="E16" s="40"/>
      <c r="F16" s="40"/>
      <c r="G16" s="40"/>
    </row>
    <row r="17" spans="1:7" s="1" customFormat="1" ht="53.25" customHeight="1" x14ac:dyDescent="0.25">
      <c r="A17" s="41" t="s">
        <v>11</v>
      </c>
      <c r="B17" s="41"/>
      <c r="C17" s="41"/>
      <c r="D17" s="41"/>
      <c r="E17" s="41"/>
      <c r="F17" s="41"/>
      <c r="G17" s="41"/>
    </row>
    <row r="18" spans="1:7" x14ac:dyDescent="0.25">
      <c r="A18" s="2"/>
      <c r="B18" s="1"/>
      <c r="C18" s="1"/>
      <c r="D18" s="1"/>
      <c r="E18" s="1"/>
    </row>
    <row r="19" spans="1:7" x14ac:dyDescent="0.25">
      <c r="A19" s="3" t="s">
        <v>34</v>
      </c>
      <c r="B19" s="1"/>
      <c r="C19" s="1"/>
      <c r="D19" s="3"/>
      <c r="E19" s="3"/>
      <c r="G19" s="4" t="s">
        <v>35</v>
      </c>
    </row>
    <row r="20" spans="1:7" x14ac:dyDescent="0.25">
      <c r="A20" s="3"/>
      <c r="B20" s="1"/>
      <c r="C20" s="1"/>
      <c r="D20" s="3"/>
      <c r="E20" s="3"/>
    </row>
    <row r="21" spans="1:7" x14ac:dyDescent="0.25">
      <c r="A21" s="3" t="s">
        <v>36</v>
      </c>
      <c r="B21" s="1"/>
      <c r="C21" s="1"/>
      <c r="D21" s="3"/>
      <c r="E21" s="3"/>
      <c r="G21" s="4" t="s">
        <v>37</v>
      </c>
    </row>
    <row r="22" spans="1:7" ht="9" customHeight="1" x14ac:dyDescent="0.25">
      <c r="A22" s="3"/>
      <c r="B22" s="1"/>
      <c r="C22" s="1"/>
      <c r="D22" s="3"/>
      <c r="E22" s="3"/>
    </row>
    <row r="23" spans="1:7" x14ac:dyDescent="0.25">
      <c r="A23" s="3" t="s">
        <v>38</v>
      </c>
      <c r="B23" s="1"/>
      <c r="C23" s="1"/>
      <c r="D23" s="3"/>
      <c r="E23" s="3"/>
      <c r="G23" s="4" t="s">
        <v>39</v>
      </c>
    </row>
    <row r="24" spans="1:7" x14ac:dyDescent="0.25">
      <c r="A24" s="3"/>
      <c r="B24" s="1"/>
      <c r="C24" s="1"/>
      <c r="D24" s="3"/>
      <c r="E24" s="3"/>
    </row>
    <row r="25" spans="1:7" x14ac:dyDescent="0.25">
      <c r="A25" s="3"/>
      <c r="B25" s="1"/>
      <c r="C25" s="1"/>
      <c r="D25" s="3"/>
      <c r="E25" s="3"/>
    </row>
    <row r="26" spans="1:7" x14ac:dyDescent="0.25">
      <c r="A26" s="3"/>
      <c r="B26" s="1"/>
      <c r="C26" s="1"/>
      <c r="D26" s="3"/>
      <c r="E26" s="3"/>
    </row>
    <row r="27" spans="1:7" x14ac:dyDescent="0.25">
      <c r="A27" s="3"/>
      <c r="B27" s="1"/>
      <c r="C27" s="1"/>
      <c r="D27" s="3"/>
      <c r="E27" s="3"/>
    </row>
    <row r="28" spans="1:7" x14ac:dyDescent="0.25">
      <c r="A28" s="3"/>
      <c r="B28" s="1"/>
      <c r="C28" s="1"/>
      <c r="D28" s="3"/>
      <c r="E28" s="3"/>
    </row>
    <row r="29" spans="1:7" x14ac:dyDescent="0.25">
      <c r="A29" s="3"/>
      <c r="B29" s="1"/>
      <c r="C29" s="1"/>
      <c r="D29" s="3"/>
      <c r="E29" s="3"/>
    </row>
    <row r="30" spans="1:7" x14ac:dyDescent="0.25">
      <c r="A30" s="3"/>
      <c r="B30" s="1"/>
      <c r="C30" s="1"/>
      <c r="D30" s="3"/>
      <c r="E30" s="3"/>
    </row>
    <row r="31" spans="1:7" s="8" customFormat="1" x14ac:dyDescent="0.25">
      <c r="A31" s="3"/>
      <c r="B31" s="1"/>
      <c r="C31" s="1"/>
      <c r="D31" s="3"/>
      <c r="E31" s="3"/>
      <c r="F31" s="4"/>
      <c r="G31" s="4"/>
    </row>
  </sheetData>
  <mergeCells count="4">
    <mergeCell ref="A4:G4"/>
    <mergeCell ref="A16:G16"/>
    <mergeCell ref="A17:G17"/>
    <mergeCell ref="A6:D6"/>
  </mergeCells>
  <pageMargins left="0" right="0" top="0.74803149606299213" bottom="0.74803149606299213" header="0.31496062992125984" footer="0.31496062992125984"/>
  <pageSetup paperSize="9" scale="56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</vt:lpstr>
      <vt:lpstr>ЛС!Область_печати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2021-03-25T09:14:25Z</cp:lastPrinted>
  <dcterms:created xsi:type="dcterms:W3CDTF">2019-03-11T10:08:28Z</dcterms:created>
  <dcterms:modified xsi:type="dcterms:W3CDTF">2021-03-26T10:29:52Z</dcterms:modified>
</cp:coreProperties>
</file>