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'ЛС и ИМН'!$A$5:$G$14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ИМН'!$A$1:$M$24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14" i="1" l="1"/>
  <c r="I14" i="1"/>
  <c r="K12" i="1"/>
  <c r="K13" i="1"/>
  <c r="K11" i="1"/>
  <c r="K7" i="1"/>
  <c r="I10" i="1"/>
  <c r="G14" i="1" l="1"/>
  <c r="G9" i="1" l="1"/>
  <c r="G8" i="1"/>
  <c r="G13" i="1" l="1"/>
  <c r="G12" i="1"/>
  <c r="G11" i="1"/>
  <c r="G10" i="1"/>
  <c r="F7" i="1" l="1"/>
  <c r="G7" i="1" s="1"/>
</calcChain>
</file>

<file path=xl/sharedStrings.xml><?xml version="1.0" encoding="utf-8"?>
<sst xmlns="http://schemas.openxmlformats.org/spreadsheetml/2006/main" count="47" uniqueCount="42">
  <si>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</si>
  <si>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</si>
  <si>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</si>
  <si>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</si>
  <si>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</si>
  <si>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</si>
  <si>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</si>
  <si>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</si>
  <si>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</si>
  <si>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</si>
  <si>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штука</t>
  </si>
  <si>
    <t>упаковка</t>
  </si>
  <si>
    <t>Свернутые в рулоны рукава без складок, изготовленные из материала, проницаемого для стерилизующего агента. Оснащены химическими индикаторными полосками 1 класса, реагирующими изменением цвета с красного на желтый при контакте содержимого упаковки с парами пероксида водорода. Срок сохранения стерильности инструментов, упакованных в рулоны , при условии сохранения их целостности, составляет 12 месяцев. Размер 100ммх70м. В упаковке 6 рулонов.</t>
  </si>
  <si>
    <t>Самозаклеивающиеся пакеты, изготовленные из материала, проницаемого для стерилизующего агента. Оснащены химическими индикаторными полосками 1 класса, реагирующими изменением цвета с красного на желтый при контакте содержимого упаковки с парами пероксида водорода. Срок сохранения стерильности инструментов, упакованных в самозаклеивающиеся пакеты, при условии сохранения их целостности, составляет 12 месяцев. Размер 250х480 мм. В упаковке 400 пакетов.</t>
  </si>
  <si>
    <t>Полоски размером 14 × 100 мм и имеют на своей поверхности химический индикатор красного цвета. После стерилизации в результате контакта с парами пероксида водорода, цвет индикатора меняется с красного на желтый. Полоски являются внутренними индикаторами 1 класса – свидетелями цикла в стерилизаторе sterrad NX. В комплекте 4 упаковки. в упаковке 250 индикаторов (полосок).</t>
  </si>
  <si>
    <t>Рулоны самоклеющейся ленты шириной 19 мм, длиной 55 м, имеет на своей поверхности химический индикатор красного цвета, меняющий цвет с красного на желтый в результате контакта с парами пероксида водорода. Лента является наружным индикатором 1 класса – свидетелем цикла в стерилизаторе sterrad NX. В упаковке 6 рулонов.</t>
  </si>
  <si>
    <t>Сумма закупа:</t>
  </si>
  <si>
    <t xml:space="preserve">Медицинские изделия (расходные материалы) для медицинской стерилизационной системы «STERRAD NX» 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</si>
  <si>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</si>
  <si>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 xml:space="preserve">Оберточный материал для Sterrad NX </t>
  </si>
  <si>
    <t>«Медицинская стерилизационная система «STERRAD NX» Размером 1210*1210 N250</t>
  </si>
  <si>
    <t>Термическая бумага для принтера из «Медицинская стерилизационная система "STERRAD NX" в комплекте»</t>
  </si>
  <si>
    <t xml:space="preserve">Термическая бумага для принтера для плазменного стерилизатора STERRAD NX </t>
  </si>
  <si>
    <t>Пластмассовый футляр, содержащий десять ячеек с действующим веществом, упакованный в картонную коробку и запаянный в пластиковый пакет. Действующее вещество (стерилизующий агент) – 58-59,5% раствор пероксида водорода. Для плазменного стерилизатора sterrad  NX</t>
  </si>
  <si>
    <t xml:space="preserve">Кассеты для медицинской стерилизационной системы «STERRAD NX» в комплекте» </t>
  </si>
  <si>
    <t xml:space="preserve">Упаковочные пакеты для медицинской стерилизационной системы «STERRAD NX» размер 100ммх70м </t>
  </si>
  <si>
    <t xml:space="preserve">Упаковочные пакеты из «Медицинская стерилизационная система «STERRAD NX» в комплекте» 250х480 мм  </t>
  </si>
  <si>
    <t xml:space="preserve">Химические индикаторы для медицинской стерилизационной системы «STERRAD NX» в комплекте» (4х250)  </t>
  </si>
  <si>
    <t xml:space="preserve">Химические индикаторы для медицинской стерилизационной системы «STERRAD NX» в рулонах </t>
  </si>
  <si>
    <t>ТОО "АлМеда"</t>
  </si>
  <si>
    <t>ТОО "Unicom.DR"</t>
  </si>
  <si>
    <t>к протоколу 28 от 28.04.2021г.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</si>
  <si>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</si>
  <si>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</si>
  <si>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</si>
  <si>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</si>
  <si>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</si>
  <si>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</si>
  <si>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"DANA ESTRELLA" Цена</t>
  </si>
  <si>
    <t>ТОО "DANA ESTRELLA" Сумма</t>
  </si>
  <si>
    <t>ТОО "EndoStar" Цена</t>
  </si>
  <si>
    <t>ТОО "EndoStar"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</si>
</sst>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 applyFill="1"/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3" fontId="6" fillId="0" borderId="2" xfId="22" applyNumberFormat="1" applyFont="1" applyFill="1" applyBorder="1" applyAlignment="1">
      <alignment horizontal="right" vertical="top"/>
    </xf>
    <xf numFmtId="4" fontId="6" fillId="0" borderId="2" xfId="22" applyNumberFormat="1" applyFont="1" applyFill="1" applyBorder="1" applyAlignment="1">
      <alignment horizontal="right" vertical="top"/>
    </xf>
    <xf numFmtId="0" fontId="6" fillId="0" borderId="0" xfId="1" applyFont="1" applyFill="1"/>
    <xf numFmtId="0" fontId="6" fillId="0" borderId="2" xfId="5" applyFont="1" applyFill="1" applyBorder="1" applyAlignment="1">
      <alignment horizontal="left" vertical="top" wrapText="1"/>
    </xf>
    <xf numFmtId="0" fontId="7" fillId="0" borderId="0" xfId="1" applyFont="1"/>
    <xf numFmtId="0" fontId="6" fillId="0" borderId="0" xfId="1" applyFont="1" applyBorder="1"/>
    <xf numFmtId="0" fontId="6" fillId="0" borderId="6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4" fontId="6" fillId="0" borderId="2" xfId="5" applyNumberFormat="1" applyFont="1" applyFill="1" applyBorder="1" applyAlignment="1">
      <alignment horizontal="righ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6" xfId="5" applyNumberFormat="1" applyFont="1" applyFill="1" applyBorder="1" applyAlignment="1">
      <alignment horizontal="right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2" xfId="1" applyFont="1" applyFill="1" applyBorder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3" fontId="6" fillId="0" borderId="2" xfId="22" applyFont="1" applyFill="1" applyBorder="1" applyAlignment="1">
      <alignment horizontal="right" vertical="center" wrapText="1"/>
    </xf>
    <xf numFmtId="43" fontId="6" fillId="0" borderId="2" xfId="22" applyFont="1" applyBorder="1" applyAlignment="1">
      <alignment horizontal="right" vertical="center" wrapText="1"/>
    </xf>
    <xf numFmtId="43" fontId="6" fillId="2" borderId="2" xfId="22" applyFont="1" applyFill="1" applyBorder="1" applyAlignment="1">
      <alignment horizontal="right" vertical="center" wrapText="1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3" fontId="7" fillId="0" borderId="2" xfId="1" applyNumberFormat="1" applyFont="1" applyBorder="1" applyAlignment="1">
      <alignment horizontal="righ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view="pageBreakPreview" topLeftCell="B1" zoomScaleSheetLayoutView="100" workbookViewId="0">
      <selection activeCell="J9" sqref="J9"/>
    </sheetView>
  </sheetViews>
  <sheetFormatPr defaultColWidth="8.85546875" defaultRowHeight="15.75" x14ac:dyDescent="0.25"/>
  <cols>
    <col min="1" max="1" width="8.85546875" style="2"/>
    <col min="2" max="2" width="38.7109375" style="2" customWidth="1"/>
    <col min="3" max="3" width="79.140625" style="2" customWidth="1"/>
    <col min="4" max="4" width="13.28515625" style="2" customWidth="1"/>
    <col min="5" max="5" width="15.42578125" style="2" customWidth="1"/>
    <col min="6" max="6" width="13.28515625" style="2" customWidth="1"/>
    <col min="7" max="7" width="24" style="2" customWidth="1"/>
    <col min="8" max="9" width="18.7109375" style="2" customWidth="1"/>
    <col min="10" max="11" width="18.85546875" style="2" customWidth="1"/>
    <col min="12" max="12" width="19" style="2" customWidth="1"/>
    <col min="13" max="13" width="19.42578125" style="2" customWidth="1"/>
    <col min="14" max="16384" width="8.85546875" style="2"/>
  </cols>
  <sheetData>
    <row r="1" spans="1:13" x14ac:dyDescent="0.25">
      <c r="E1" s="2" t="s">
        <v>0</v>
      </c>
    </row>
    <row r="2" spans="1:13" x14ac:dyDescent="0.25">
      <c r="E2" s="2" t="s">
        <v>31</v>
      </c>
    </row>
    <row r="4" spans="1:13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13" ht="47.25" customHeight="1" x14ac:dyDescent="0.25">
      <c r="A5" s="3" t="s">
        <v>2</v>
      </c>
      <c r="B5" s="3" t="s">
        <v>3</v>
      </c>
      <c r="C5" s="3" t="s">
        <v>9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38</v>
      </c>
      <c r="I5" s="3" t="s">
        <v>39</v>
      </c>
      <c r="J5" s="3" t="s">
        <v>40</v>
      </c>
      <c r="K5" s="3" t="s">
        <v>41</v>
      </c>
      <c r="L5" s="4" t="s">
        <v>29</v>
      </c>
      <c r="M5" s="4" t="s">
        <v>30</v>
      </c>
    </row>
    <row r="6" spans="1:13" s="7" customFormat="1" ht="15.95" customHeight="1" x14ac:dyDescent="0.25">
      <c r="A6" s="38" t="s">
        <v>17</v>
      </c>
      <c r="B6" s="39"/>
      <c r="C6" s="39"/>
      <c r="D6" s="40"/>
      <c r="E6" s="5"/>
      <c r="F6" s="6"/>
      <c r="G6" s="6"/>
      <c r="H6" s="28"/>
      <c r="I6" s="28"/>
      <c r="J6" s="28"/>
      <c r="K6" s="28"/>
      <c r="L6" s="28"/>
      <c r="M6" s="28"/>
    </row>
    <row r="7" spans="1:13" s="7" customFormat="1" ht="61.5" customHeight="1" x14ac:dyDescent="0.25">
      <c r="A7" s="4">
        <v>1</v>
      </c>
      <c r="B7" s="8" t="s">
        <v>24</v>
      </c>
      <c r="C7" s="8" t="s">
        <v>23</v>
      </c>
      <c r="D7" s="26" t="s">
        <v>10</v>
      </c>
      <c r="E7" s="26">
        <v>80</v>
      </c>
      <c r="F7" s="23">
        <f>245000/5</f>
        <v>49000</v>
      </c>
      <c r="G7" s="24">
        <f t="shared" ref="G7:G9" si="0">E7*F7</f>
        <v>3920000</v>
      </c>
      <c r="H7" s="32">
        <v>46500</v>
      </c>
      <c r="I7" s="32"/>
      <c r="J7" s="34">
        <v>38400</v>
      </c>
      <c r="K7" s="34">
        <f>J7*E7</f>
        <v>3072000</v>
      </c>
      <c r="L7" s="32"/>
      <c r="M7" s="32">
        <v>40179</v>
      </c>
    </row>
    <row r="8" spans="1:13" s="7" customFormat="1" ht="30.75" customHeight="1" x14ac:dyDescent="0.25">
      <c r="A8" s="4">
        <v>2</v>
      </c>
      <c r="B8" s="8" t="s">
        <v>19</v>
      </c>
      <c r="C8" s="11" t="s">
        <v>20</v>
      </c>
      <c r="D8" s="26" t="s">
        <v>11</v>
      </c>
      <c r="E8" s="27">
        <v>10</v>
      </c>
      <c r="F8" s="23">
        <v>2700</v>
      </c>
      <c r="G8" s="24">
        <f t="shared" si="0"/>
        <v>27000</v>
      </c>
      <c r="H8" s="32"/>
      <c r="I8" s="32"/>
      <c r="J8" s="32"/>
      <c r="K8" s="32"/>
      <c r="L8" s="32"/>
      <c r="M8" s="32"/>
    </row>
    <row r="9" spans="1:13" s="7" customFormat="1" ht="47.25" customHeight="1" x14ac:dyDescent="0.25">
      <c r="A9" s="4">
        <v>4</v>
      </c>
      <c r="B9" s="8" t="s">
        <v>21</v>
      </c>
      <c r="C9" s="11" t="s">
        <v>22</v>
      </c>
      <c r="D9" s="26" t="s">
        <v>11</v>
      </c>
      <c r="E9" s="27">
        <v>1</v>
      </c>
      <c r="F9" s="23">
        <v>11200</v>
      </c>
      <c r="G9" s="24">
        <f t="shared" si="0"/>
        <v>11200</v>
      </c>
      <c r="H9" s="32"/>
      <c r="I9" s="32"/>
      <c r="J9" s="32"/>
      <c r="K9" s="32"/>
      <c r="L9" s="32"/>
      <c r="M9" s="32"/>
    </row>
    <row r="10" spans="1:13" ht="109.5" customHeight="1" x14ac:dyDescent="0.25">
      <c r="A10" s="4">
        <v>5</v>
      </c>
      <c r="B10" s="8" t="s">
        <v>25</v>
      </c>
      <c r="C10" s="11" t="s">
        <v>12</v>
      </c>
      <c r="D10" s="26" t="s">
        <v>11</v>
      </c>
      <c r="E10" s="27">
        <v>1</v>
      </c>
      <c r="F10" s="23">
        <v>282600</v>
      </c>
      <c r="G10" s="24">
        <f t="shared" ref="G10:G13" si="1">E10*F10</f>
        <v>282600</v>
      </c>
      <c r="H10" s="34">
        <v>165000</v>
      </c>
      <c r="I10" s="34">
        <f>H10*E10</f>
        <v>165000</v>
      </c>
      <c r="J10" s="33">
        <v>180000</v>
      </c>
      <c r="K10" s="33"/>
      <c r="L10" s="33">
        <v>232323</v>
      </c>
      <c r="M10" s="33">
        <v>262086</v>
      </c>
    </row>
    <row r="11" spans="1:13" ht="111.75" customHeight="1" x14ac:dyDescent="0.25">
      <c r="A11" s="4">
        <v>6</v>
      </c>
      <c r="B11" s="8" t="s">
        <v>26</v>
      </c>
      <c r="C11" s="11" t="s">
        <v>13</v>
      </c>
      <c r="D11" s="26" t="s">
        <v>11</v>
      </c>
      <c r="E11" s="27">
        <v>2</v>
      </c>
      <c r="F11" s="25">
        <v>458600</v>
      </c>
      <c r="G11" s="24">
        <f t="shared" si="1"/>
        <v>917200</v>
      </c>
      <c r="H11" s="33">
        <v>400000</v>
      </c>
      <c r="I11" s="33"/>
      <c r="J11" s="34">
        <v>340000</v>
      </c>
      <c r="K11" s="34">
        <f>J11*E11</f>
        <v>680000</v>
      </c>
      <c r="L11" s="33">
        <v>449950</v>
      </c>
      <c r="M11" s="33">
        <v>415644</v>
      </c>
    </row>
    <row r="12" spans="1:13" ht="95.25" customHeight="1" x14ac:dyDescent="0.25">
      <c r="A12" s="4">
        <v>7</v>
      </c>
      <c r="B12" s="8" t="s">
        <v>27</v>
      </c>
      <c r="C12" s="8" t="s">
        <v>14</v>
      </c>
      <c r="D12" s="26" t="s">
        <v>11</v>
      </c>
      <c r="E12" s="26">
        <v>1</v>
      </c>
      <c r="F12" s="23">
        <v>190000</v>
      </c>
      <c r="G12" s="24">
        <f t="shared" si="1"/>
        <v>190000</v>
      </c>
      <c r="H12" s="33">
        <v>188000</v>
      </c>
      <c r="I12" s="33"/>
      <c r="J12" s="34">
        <v>160000</v>
      </c>
      <c r="K12" s="34">
        <f t="shared" ref="K12:K13" si="2">J12*E12</f>
        <v>160000</v>
      </c>
      <c r="L12" s="33"/>
      <c r="M12" s="33">
        <v>185000</v>
      </c>
    </row>
    <row r="13" spans="1:13" s="7" customFormat="1" ht="81" customHeight="1" x14ac:dyDescent="0.25">
      <c r="A13" s="4">
        <v>8</v>
      </c>
      <c r="B13" s="8" t="s">
        <v>28</v>
      </c>
      <c r="C13" s="11" t="s">
        <v>15</v>
      </c>
      <c r="D13" s="26" t="s">
        <v>11</v>
      </c>
      <c r="E13" s="26">
        <v>1</v>
      </c>
      <c r="F13" s="23">
        <v>92000</v>
      </c>
      <c r="G13" s="24">
        <f t="shared" si="1"/>
        <v>92000</v>
      </c>
      <c r="H13" s="32">
        <v>88000</v>
      </c>
      <c r="I13" s="32"/>
      <c r="J13" s="34">
        <v>75000</v>
      </c>
      <c r="K13" s="34">
        <f t="shared" si="2"/>
        <v>75000</v>
      </c>
      <c r="L13" s="32"/>
      <c r="M13" s="32">
        <v>90000</v>
      </c>
    </row>
    <row r="14" spans="1:13" s="9" customFormat="1" ht="26.45" customHeight="1" x14ac:dyDescent="0.25">
      <c r="A14" s="17"/>
      <c r="B14" s="18" t="s">
        <v>16</v>
      </c>
      <c r="C14" s="18"/>
      <c r="D14" s="19"/>
      <c r="E14" s="20"/>
      <c r="F14" s="21"/>
      <c r="G14" s="22">
        <f>SUM(G7:G13)</f>
        <v>5440000</v>
      </c>
      <c r="H14" s="17"/>
      <c r="I14" s="41">
        <f>SUM(I7:I13)</f>
        <v>165000</v>
      </c>
      <c r="J14" s="17"/>
      <c r="K14" s="41">
        <f>SUM(K7:K13)</f>
        <v>3987000</v>
      </c>
      <c r="L14" s="17"/>
      <c r="M14" s="17"/>
    </row>
    <row r="15" spans="1:13" ht="26.45" customHeight="1" x14ac:dyDescent="0.25">
      <c r="A15" s="10"/>
      <c r="B15" s="12"/>
      <c r="C15" s="12"/>
      <c r="D15" s="13"/>
      <c r="E15" s="14"/>
      <c r="F15" s="15"/>
      <c r="G15" s="16"/>
    </row>
    <row r="16" spans="1:13" x14ac:dyDescent="0.25">
      <c r="A16" s="36" t="s">
        <v>8</v>
      </c>
      <c r="B16" s="36"/>
      <c r="C16" s="36"/>
      <c r="D16" s="36"/>
      <c r="E16" s="36"/>
      <c r="F16" s="36"/>
      <c r="G16" s="36"/>
    </row>
    <row r="17" spans="1:7" s="1" customFormat="1" ht="53.25" customHeight="1" x14ac:dyDescent="0.25">
      <c r="A17" s="37" t="s">
        <v>18</v>
      </c>
      <c r="B17" s="37"/>
      <c r="C17" s="37"/>
      <c r="D17" s="37"/>
      <c r="E17" s="37"/>
      <c r="F17" s="37"/>
      <c r="G17" s="37"/>
    </row>
    <row r="19" spans="1:7" x14ac:dyDescent="0.25">
      <c r="A19" s="29" t="s">
        <v>32</v>
      </c>
      <c r="B19" s="29"/>
      <c r="C19" s="29"/>
      <c r="D19" s="30"/>
      <c r="E19" s="29"/>
      <c r="F19" s="31"/>
      <c r="G19" s="31" t="s">
        <v>33</v>
      </c>
    </row>
    <row r="20" spans="1:7" x14ac:dyDescent="0.25">
      <c r="A20" s="29"/>
      <c r="B20" s="29"/>
      <c r="C20" s="29"/>
      <c r="D20" s="30"/>
      <c r="E20" s="29"/>
      <c r="F20" s="31"/>
      <c r="G20" s="31"/>
    </row>
    <row r="21" spans="1:7" x14ac:dyDescent="0.25">
      <c r="A21" s="29" t="s">
        <v>34</v>
      </c>
      <c r="B21" s="29"/>
      <c r="C21" s="29"/>
      <c r="D21" s="30"/>
      <c r="E21" s="29"/>
      <c r="F21" s="31"/>
      <c r="G21" s="31" t="s">
        <v>35</v>
      </c>
    </row>
    <row r="22" spans="1:7" x14ac:dyDescent="0.25">
      <c r="A22" s="29"/>
      <c r="B22" s="29"/>
      <c r="C22" s="29"/>
      <c r="D22" s="30"/>
      <c r="E22" s="29"/>
      <c r="F22" s="31"/>
      <c r="G22" s="31"/>
    </row>
    <row r="23" spans="1:7" x14ac:dyDescent="0.25">
      <c r="A23" s="29" t="s">
        <v>36</v>
      </c>
      <c r="B23" s="29"/>
      <c r="C23" s="29"/>
      <c r="D23" s="30"/>
      <c r="E23" s="29"/>
      <c r="F23" s="31"/>
      <c r="G23" s="31" t="s">
        <v>37</v>
      </c>
    </row>
  </sheetData>
  <mergeCells count="4">
    <mergeCell ref="A4:G4"/>
    <mergeCell ref="A16:G16"/>
    <mergeCell ref="A17:G17"/>
    <mergeCell ref="A6:D6"/>
  </mergeCells>
  <pageMargins left="0" right="0" top="0.19685039370078741" bottom="0.19685039370078741" header="0.31496062992125984" footer="0.31496062992125984"/>
  <pageSetup paperSize="9" scale="4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2021-04-23T10:57:37Z</cp:lastPrinted>
  <dcterms:created xsi:type="dcterms:W3CDTF">2019-03-11T10:08:28Z</dcterms:created>
  <dcterms:modified xsi:type="dcterms:W3CDTF">2021-04-28T09:55:51Z</dcterms:modified>
</cp:coreProperties>
</file>