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ИМН'!$A$1:$R$51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N42" i="1" l="1"/>
  <c r="K42" i="1" l="1"/>
  <c r="P42" i="1"/>
  <c r="R42" i="1" l="1"/>
  <c r="I42" i="1"/>
  <c r="R35" i="1" l="1"/>
  <c r="P26" i="1"/>
  <c r="P14" i="1"/>
  <c r="P10" i="1"/>
  <c r="N38" i="1"/>
  <c r="N23" i="1"/>
  <c r="K39" i="1"/>
  <c r="I27" i="1"/>
  <c r="I13" i="1"/>
  <c r="G9" i="1" l="1"/>
  <c r="G27" i="1" l="1"/>
  <c r="G28" i="1"/>
  <c r="G29" i="1"/>
  <c r="G30" i="1"/>
  <c r="G15" i="1"/>
  <c r="G14" i="1"/>
  <c r="G33" i="1" l="1"/>
  <c r="G34" i="1"/>
  <c r="G26" i="1" l="1"/>
  <c r="G25" i="1"/>
  <c r="G31" i="1" l="1"/>
  <c r="E23" i="1" l="1"/>
  <c r="G8" i="1" l="1"/>
  <c r="G10" i="1"/>
  <c r="G11" i="1"/>
  <c r="G12" i="1"/>
  <c r="G13" i="1"/>
  <c r="G32" i="1" l="1"/>
  <c r="G35" i="1"/>
  <c r="G36" i="1"/>
  <c r="G37" i="1"/>
  <c r="G38" i="1"/>
  <c r="G39" i="1"/>
  <c r="G40" i="1"/>
  <c r="G41" i="1"/>
  <c r="G7" i="1"/>
  <c r="G16" i="1" l="1"/>
  <c r="G17" i="1"/>
  <c r="G18" i="1"/>
  <c r="G19" i="1"/>
  <c r="G20" i="1"/>
  <c r="G21" i="1"/>
  <c r="G42" i="1" s="1"/>
  <c r="G22" i="1"/>
  <c r="G23" i="1"/>
  <c r="G24" i="1"/>
</calcChain>
</file>

<file path=xl/sharedStrings.xml><?xml version="1.0" encoding="utf-8"?>
<sst xmlns="http://schemas.openxmlformats.org/spreadsheetml/2006/main" count="136" uniqueCount="84">
  <si>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</si>
  <si>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</si>
  <si>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</si>
  <si>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</si>
  <si>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</si>
  <si>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</si>
  <si>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</si>
  <si>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</si>
  <si>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</si>
  <si>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</si>
  <si>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</si>
  <si>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</si>
  <si>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</si>
  <si>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</si>
  <si>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уп</t>
  </si>
  <si>
    <t>шт</t>
  </si>
  <si>
    <t>Шприц Жане 100,0 одноразовый с наконечникам для катетерной насадки</t>
  </si>
  <si>
    <t>Щетка одноразовая для чистки эндоскопических инструментов</t>
  </si>
  <si>
    <t>Касcеты для идентификаци пациента для аппарата ZEBRA</t>
  </si>
  <si>
    <t>Касеты для идентификаци пациента для аппарата ZEBRA, № 200 браслетов, цвет- белый ,279,4 мм х 25,4 мм</t>
  </si>
  <si>
    <t>Каcсеты для идентификаци пациента для аппарата ZEBRA</t>
  </si>
  <si>
    <t>Касеты для идентификаци пациента для аппарата ZEBRA, № 200 браслетов, цвет- синий ,279,4 мм х 25,4 мм</t>
  </si>
  <si>
    <t>Касеты для идентификаци пациента для аппарата ZEBRA, № 200 браслетов, цвет- оранжевый, 279,4 мм х 25,4 мм</t>
  </si>
  <si>
    <t>Марля</t>
  </si>
  <si>
    <t>метр</t>
  </si>
  <si>
    <t>Бахилы одноразовые низкие с крючками</t>
  </si>
  <si>
    <t>пара</t>
  </si>
  <si>
    <t xml:space="preserve">Фильтр ,одноразовый </t>
  </si>
  <si>
    <t>Фильтр ,одноразовый для использования с асперационными помпами с соединениями для трубок. Специальное соединение состороны емкости, со стороны конусообразное соединение. Для помп Karl Storz Hamou Endomat 26331020, Unimat 2,  Unimat plus 20321020, нестирильно 10шт/уп.</t>
  </si>
  <si>
    <t>Шприц одноразовый 50 мл Luer для шприцевых насосов</t>
  </si>
  <si>
    <t>Щетка, для чистки, одноразовая, двусторонняя, для рабочих каналов Ø 3.2 мм - Ø 4.2 мм, длина 230 см, диаметр щетки 4.5 мм. Упаковка 50 шт/ уп., для чистки эндоскопических инструментов  karl storz endoskope</t>
  </si>
  <si>
    <t>Шрпиц инъекционный трехкомпонентный инсулиновый стерильный однократного применения  объемом 1 мл</t>
  </si>
  <si>
    <t>штука</t>
  </si>
  <si>
    <t>Марля медицинская отбеленная 30гр/м, в рулоне 1000 метр</t>
  </si>
  <si>
    <t>Шрпиц 20 мл 20 G х1 1/2 трехкомпонентный</t>
  </si>
  <si>
    <t>Шрпиц 10 мл 21 G х1 1/2 трехкомпонентный</t>
  </si>
  <si>
    <t>Бабочки иглы 18 размер (зеленые)</t>
  </si>
  <si>
    <t>Биопсийные касcеты (500 шт в упаковке размером 0,9 мм)</t>
  </si>
  <si>
    <t xml:space="preserve"> (500 шт в упаковке размером 0,9 мм)</t>
  </si>
  <si>
    <t>упаковка</t>
  </si>
  <si>
    <t>Воронки стеклянные 56-80</t>
  </si>
  <si>
    <t>Воронки стеклянные  75-100</t>
  </si>
  <si>
    <t>Заливочные каcсеты (2000шт в упаковке с круглым отверстием)</t>
  </si>
  <si>
    <t xml:space="preserve"> (2000шт в упаковке с круглым отвестием)</t>
  </si>
  <si>
    <t xml:space="preserve">Карандаш с алмазным грифелем </t>
  </si>
  <si>
    <t>Алмазный карандаш предназначен для маркировки гистологических предметных стекол. </t>
  </si>
  <si>
    <t>Кетгут простой с иглой № 3</t>
  </si>
  <si>
    <t>Контейнер для хранения(для  переноса разведенных химпрепаратов )6,5 л 310*200*180</t>
  </si>
  <si>
    <t>Лабораторный маркер, устойчивый к растворителям. Цвет черный( 1 уп- 10 шт)</t>
  </si>
  <si>
    <t>устойчивый к растворителям. Цвет черный( 1 уп- 10 шт)</t>
  </si>
  <si>
    <t>Маски одноразовые с экраном,50 шт в упаковке</t>
  </si>
  <si>
    <t>Набор для чрескожной трахеостмоии с дилататором</t>
  </si>
  <si>
    <t>Набор кисточек для микротомирования(5 разных кисточек в наборе)</t>
  </si>
  <si>
    <t>набор</t>
  </si>
  <si>
    <t>Наконечник универсальный на 100-1000 мкл №1000</t>
  </si>
  <si>
    <t>Наконечник универсальный на 10-100 мкл №500</t>
  </si>
  <si>
    <t>Наконечники для дозаторов без фильтра универсальный на 2-200мкл №1000</t>
  </si>
  <si>
    <t>Нарукавники одноразовые (50 шт в упаковке)</t>
  </si>
  <si>
    <t>Планшеты для определения группы крови, размер 195*295*1, мм</t>
  </si>
  <si>
    <t>Полотно нетканое антимекробное сорбционное на клеевой основе размер 10*29</t>
  </si>
  <si>
    <t>Полотно нетканое антимекробное сорбционное на клеевой основе размер 10*15</t>
  </si>
  <si>
    <t>Термобумага F1-57 (30м)</t>
  </si>
  <si>
    <t>рул</t>
  </si>
  <si>
    <t>биоклей, шприц 2 мл</t>
  </si>
  <si>
    <t>Бумага фильтровальная беззольная (в упаковке-1кг)</t>
  </si>
  <si>
    <t>Лоток почкообр. эмалированный 250 мм</t>
  </si>
  <si>
    <t>к протоколу 45 от 11.06.2021г.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</si>
  <si>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</si>
  <si>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</si>
  <si>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</si>
  <si>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</si>
  <si>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</si>
  <si>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</si>
  <si>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"ЮМК"ТЕКНА" Цена</t>
  </si>
  <si>
    <t>ТОО "ЮМК"ТЕКНА" Сумма</t>
  </si>
  <si>
    <t>ТОО "КФК Медсервис Плюс" Цена</t>
  </si>
  <si>
    <t xml:space="preserve"> ТОО "КФК Медсервис Плюс" Сумма</t>
  </si>
  <si>
    <t>ТОО "АЛЬНС-ФАРМ" Цена</t>
  </si>
  <si>
    <t>ТОО "МЕДИЦИНСКИЙ ЦЕНТР "ЛЕКАРЬ" Цена</t>
  </si>
  <si>
    <t>ТОО "МЕДИЦИНСКИЙ ЦЕНТР "ЛЕКАРЬ" Сумма</t>
  </si>
  <si>
    <t>ТОО "Forte NS" Цена</t>
  </si>
  <si>
    <t>ТОО "Forte NS" Сумма</t>
  </si>
  <si>
    <t>ТОО "КАРЛ ШТОРЦ Эндоскопи Казахстан" Цена</t>
  </si>
  <si>
    <t>ТОО "КАРЛ ШТОРЦ Эндоскопи Казахстан"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</si>
</sst>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43" fontId="7" fillId="2" borderId="2" xfId="19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3" borderId="2" xfId="23" applyFont="1" applyFill="1" applyBorder="1" applyAlignment="1">
      <alignment horizontal="right" vertical="center" wrapText="1"/>
    </xf>
    <xf numFmtId="43" fontId="7" fillId="4" borderId="2" xfId="23" applyFont="1" applyFill="1" applyBorder="1" applyAlignment="1">
      <alignment horizontal="right" vertical="center" wrapText="1"/>
    </xf>
    <xf numFmtId="43" fontId="7" fillId="4" borderId="0" xfId="1" applyNumberFormat="1" applyFont="1" applyFill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view="pageBreakPreview" zoomScale="60" workbookViewId="0">
      <selection activeCell="M33" sqref="M33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3" customWidth="1"/>
    <col min="7" max="7" width="17.85546875" style="1" customWidth="1"/>
    <col min="8" max="8" width="20" style="1" customWidth="1"/>
    <col min="9" max="9" width="20.28515625" style="1" customWidth="1"/>
    <col min="10" max="11" width="18" style="1" customWidth="1"/>
    <col min="12" max="12" width="17.5703125" style="1" customWidth="1"/>
    <col min="13" max="14" width="17.42578125" style="1" customWidth="1"/>
    <col min="15" max="16" width="17.5703125" style="1" customWidth="1"/>
    <col min="17" max="17" width="18.42578125" style="1" customWidth="1"/>
    <col min="18" max="18" width="19.85546875" style="1" customWidth="1"/>
    <col min="19" max="16384" width="8.85546875" style="1"/>
  </cols>
  <sheetData>
    <row r="1" spans="1:18" x14ac:dyDescent="0.25">
      <c r="E1" s="1" t="s">
        <v>0</v>
      </c>
    </row>
    <row r="2" spans="1:18" x14ac:dyDescent="0.25">
      <c r="E2" s="1" t="s">
        <v>66</v>
      </c>
    </row>
    <row r="4" spans="1:18" ht="15.75" customHeight="1" x14ac:dyDescent="0.25">
      <c r="A4" s="49" t="s">
        <v>1</v>
      </c>
      <c r="B4" s="49"/>
      <c r="C4" s="49"/>
      <c r="D4" s="49"/>
      <c r="E4" s="49"/>
      <c r="F4" s="49"/>
      <c r="G4" s="49"/>
    </row>
    <row r="5" spans="1:18" ht="85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0" t="s">
        <v>6</v>
      </c>
      <c r="G5" s="2" t="s">
        <v>7</v>
      </c>
      <c r="H5" s="43" t="s">
        <v>73</v>
      </c>
      <c r="I5" s="43" t="s">
        <v>74</v>
      </c>
      <c r="J5" s="43" t="s">
        <v>75</v>
      </c>
      <c r="K5" s="43" t="s">
        <v>76</v>
      </c>
      <c r="L5" s="43" t="s">
        <v>77</v>
      </c>
      <c r="M5" s="45" t="s">
        <v>78</v>
      </c>
      <c r="N5" s="45" t="s">
        <v>79</v>
      </c>
      <c r="O5" s="43" t="s">
        <v>80</v>
      </c>
      <c r="P5" s="43" t="s">
        <v>81</v>
      </c>
      <c r="Q5" s="43" t="s">
        <v>82</v>
      </c>
      <c r="R5" s="43" t="s">
        <v>83</v>
      </c>
    </row>
    <row r="6" spans="1:18" s="3" customFormat="1" ht="17.25" customHeight="1" x14ac:dyDescent="0.25">
      <c r="A6" s="50" t="s">
        <v>12</v>
      </c>
      <c r="B6" s="51"/>
      <c r="C6" s="51"/>
      <c r="D6" s="51"/>
      <c r="E6" s="51"/>
      <c r="F6" s="51"/>
      <c r="G6" s="52"/>
      <c r="H6" s="44"/>
      <c r="I6" s="44"/>
      <c r="J6" s="44"/>
      <c r="K6" s="44"/>
      <c r="L6" s="44"/>
      <c r="M6" s="46"/>
      <c r="N6" s="46"/>
      <c r="O6" s="44"/>
      <c r="P6" s="44"/>
      <c r="Q6" s="44"/>
      <c r="R6" s="44"/>
    </row>
    <row r="7" spans="1:18" s="3" customFormat="1" ht="20.25" customHeight="1" x14ac:dyDescent="0.25">
      <c r="A7" s="34">
        <v>1</v>
      </c>
      <c r="B7" s="18" t="s">
        <v>25</v>
      </c>
      <c r="C7" s="18" t="s">
        <v>25</v>
      </c>
      <c r="D7" s="17" t="s">
        <v>26</v>
      </c>
      <c r="E7" s="17">
        <v>300</v>
      </c>
      <c r="F7" s="28">
        <v>53.67</v>
      </c>
      <c r="G7" s="19">
        <f t="shared" ref="G7:G41" si="0">E7*F7</f>
        <v>16101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s="3" customFormat="1" ht="18.75" customHeight="1" x14ac:dyDescent="0.25">
      <c r="A8" s="35">
        <v>2</v>
      </c>
      <c r="B8" s="18" t="s">
        <v>36</v>
      </c>
      <c r="C8" s="18" t="s">
        <v>36</v>
      </c>
      <c r="D8" s="36" t="s">
        <v>13</v>
      </c>
      <c r="E8" s="17">
        <v>500</v>
      </c>
      <c r="F8" s="28">
        <v>145</v>
      </c>
      <c r="G8" s="19">
        <f t="shared" si="0"/>
        <v>72500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s="3" customFormat="1" ht="15" customHeight="1" x14ac:dyDescent="0.25">
      <c r="A9" s="37">
        <v>3</v>
      </c>
      <c r="B9" s="18" t="s">
        <v>63</v>
      </c>
      <c r="C9" s="18" t="s">
        <v>63</v>
      </c>
      <c r="D9" s="36" t="s">
        <v>32</v>
      </c>
      <c r="E9" s="17">
        <v>2</v>
      </c>
      <c r="F9" s="28">
        <v>23000</v>
      </c>
      <c r="G9" s="19">
        <f t="shared" si="0"/>
        <v>46000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s="3" customFormat="1" ht="21" customHeight="1" x14ac:dyDescent="0.25">
      <c r="A10" s="37">
        <v>4</v>
      </c>
      <c r="B10" s="18" t="s">
        <v>37</v>
      </c>
      <c r="C10" s="18" t="s">
        <v>38</v>
      </c>
      <c r="D10" s="36" t="s">
        <v>13</v>
      </c>
      <c r="E10" s="17">
        <v>3000</v>
      </c>
      <c r="F10" s="28">
        <v>117</v>
      </c>
      <c r="G10" s="19">
        <f t="shared" si="0"/>
        <v>351000</v>
      </c>
      <c r="H10" s="38"/>
      <c r="I10" s="38"/>
      <c r="J10" s="38"/>
      <c r="K10" s="38"/>
      <c r="L10" s="38"/>
      <c r="M10" s="38"/>
      <c r="N10" s="38"/>
      <c r="O10" s="40">
        <v>69</v>
      </c>
      <c r="P10" s="40">
        <f>O10*E10</f>
        <v>207000</v>
      </c>
      <c r="Q10" s="38"/>
      <c r="R10" s="38"/>
    </row>
    <row r="11" spans="1:18" s="3" customFormat="1" ht="20.25" customHeight="1" x14ac:dyDescent="0.25">
      <c r="A11" s="37">
        <v>5</v>
      </c>
      <c r="B11" s="18" t="s">
        <v>64</v>
      </c>
      <c r="C11" s="18" t="s">
        <v>64</v>
      </c>
      <c r="D11" s="36" t="s">
        <v>39</v>
      </c>
      <c r="E11" s="17">
        <v>2</v>
      </c>
      <c r="F11" s="28">
        <v>44000</v>
      </c>
      <c r="G11" s="19">
        <f t="shared" si="0"/>
        <v>88000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s="3" customFormat="1" ht="21" customHeight="1" x14ac:dyDescent="0.25">
      <c r="A12" s="37">
        <v>6</v>
      </c>
      <c r="B12" s="18" t="s">
        <v>40</v>
      </c>
      <c r="C12" s="18" t="s">
        <v>40</v>
      </c>
      <c r="D12" s="36" t="s">
        <v>13</v>
      </c>
      <c r="E12" s="17">
        <v>3</v>
      </c>
      <c r="F12" s="28">
        <v>1040</v>
      </c>
      <c r="G12" s="19">
        <f t="shared" si="0"/>
        <v>3120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s="3" customFormat="1" ht="18" customHeight="1" x14ac:dyDescent="0.25">
      <c r="A13" s="37">
        <v>7</v>
      </c>
      <c r="B13" s="18" t="s">
        <v>41</v>
      </c>
      <c r="C13" s="18" t="s">
        <v>41</v>
      </c>
      <c r="D13" s="36" t="s">
        <v>13</v>
      </c>
      <c r="E13" s="17">
        <v>2</v>
      </c>
      <c r="F13" s="28">
        <v>1040</v>
      </c>
      <c r="G13" s="19">
        <f t="shared" si="0"/>
        <v>2080</v>
      </c>
      <c r="H13" s="40">
        <v>800</v>
      </c>
      <c r="I13" s="40">
        <f>H13*E13</f>
        <v>1600</v>
      </c>
      <c r="J13" s="38"/>
      <c r="K13" s="38"/>
      <c r="L13" s="38"/>
      <c r="M13" s="38"/>
      <c r="N13" s="38"/>
      <c r="O13" s="38"/>
      <c r="P13" s="38"/>
      <c r="Q13" s="38"/>
      <c r="R13" s="38"/>
    </row>
    <row r="14" spans="1:18" s="3" customFormat="1" ht="32.25" customHeight="1" x14ac:dyDescent="0.25">
      <c r="A14" s="37">
        <v>8</v>
      </c>
      <c r="B14" s="18" t="s">
        <v>42</v>
      </c>
      <c r="C14" s="18" t="s">
        <v>43</v>
      </c>
      <c r="D14" s="36" t="s">
        <v>13</v>
      </c>
      <c r="E14" s="17">
        <v>21250</v>
      </c>
      <c r="F14" s="28">
        <v>90</v>
      </c>
      <c r="G14" s="19">
        <f t="shared" si="0"/>
        <v>1912500</v>
      </c>
      <c r="H14" s="38"/>
      <c r="I14" s="38"/>
      <c r="J14" s="38"/>
      <c r="K14" s="38"/>
      <c r="L14" s="38"/>
      <c r="M14" s="38"/>
      <c r="N14" s="38"/>
      <c r="O14" s="40">
        <v>60</v>
      </c>
      <c r="P14" s="40">
        <f>O14*E14</f>
        <v>1275000</v>
      </c>
      <c r="Q14" s="38"/>
      <c r="R14" s="38"/>
    </row>
    <row r="15" spans="1:18" s="3" customFormat="1" ht="32.25" customHeight="1" x14ac:dyDescent="0.25">
      <c r="A15" s="37">
        <v>9</v>
      </c>
      <c r="B15" s="18" t="s">
        <v>44</v>
      </c>
      <c r="C15" s="18" t="s">
        <v>45</v>
      </c>
      <c r="D15" s="36" t="s">
        <v>13</v>
      </c>
      <c r="E15" s="17">
        <v>30</v>
      </c>
      <c r="F15" s="28">
        <v>8590</v>
      </c>
      <c r="G15" s="19">
        <f t="shared" si="0"/>
        <v>257700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s="3" customFormat="1" ht="33" customHeight="1" x14ac:dyDescent="0.25">
      <c r="A16" s="37">
        <v>10</v>
      </c>
      <c r="B16" s="18" t="s">
        <v>18</v>
      </c>
      <c r="C16" s="18" t="s">
        <v>19</v>
      </c>
      <c r="D16" s="26" t="s">
        <v>13</v>
      </c>
      <c r="E16" s="16">
        <v>30</v>
      </c>
      <c r="F16" s="25">
        <v>23500</v>
      </c>
      <c r="G16" s="19">
        <f t="shared" si="0"/>
        <v>705000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s="3" customFormat="1" ht="34.5" customHeight="1" x14ac:dyDescent="0.25">
      <c r="A17" s="37">
        <v>11</v>
      </c>
      <c r="B17" s="18" t="s">
        <v>20</v>
      </c>
      <c r="C17" s="18" t="s">
        <v>21</v>
      </c>
      <c r="D17" s="26" t="s">
        <v>13</v>
      </c>
      <c r="E17" s="16">
        <v>2</v>
      </c>
      <c r="F17" s="25">
        <v>23500</v>
      </c>
      <c r="G17" s="19">
        <f t="shared" si="0"/>
        <v>47000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 s="3" customFormat="1" ht="33.75" customHeight="1" x14ac:dyDescent="0.25">
      <c r="A18" s="37">
        <v>12</v>
      </c>
      <c r="B18" s="27" t="s">
        <v>20</v>
      </c>
      <c r="C18" s="27" t="s">
        <v>22</v>
      </c>
      <c r="D18" s="16" t="s">
        <v>13</v>
      </c>
      <c r="E18" s="16">
        <v>10</v>
      </c>
      <c r="F18" s="25">
        <v>23500</v>
      </c>
      <c r="G18" s="19">
        <f t="shared" si="0"/>
        <v>235000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 s="3" customFormat="1" ht="21" customHeight="1" x14ac:dyDescent="0.25">
      <c r="A19" s="37">
        <v>13</v>
      </c>
      <c r="B19" s="24" t="s">
        <v>46</v>
      </c>
      <c r="C19" s="24" t="s">
        <v>46</v>
      </c>
      <c r="D19" s="16" t="s">
        <v>15</v>
      </c>
      <c r="E19" s="16">
        <v>70</v>
      </c>
      <c r="F19" s="25">
        <v>410</v>
      </c>
      <c r="G19" s="19">
        <f t="shared" si="0"/>
        <v>28700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 s="3" customFormat="1" ht="33.75" customHeight="1" x14ac:dyDescent="0.25">
      <c r="A20" s="37">
        <v>14</v>
      </c>
      <c r="B20" s="24" t="s">
        <v>47</v>
      </c>
      <c r="C20" s="24" t="s">
        <v>47</v>
      </c>
      <c r="D20" s="16" t="s">
        <v>15</v>
      </c>
      <c r="E20" s="16">
        <v>20</v>
      </c>
      <c r="F20" s="25">
        <v>2390</v>
      </c>
      <c r="G20" s="19">
        <f t="shared" si="0"/>
        <v>47800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 s="3" customFormat="1" ht="33" customHeight="1" x14ac:dyDescent="0.25">
      <c r="A21" s="37">
        <v>15</v>
      </c>
      <c r="B21" s="29" t="s">
        <v>48</v>
      </c>
      <c r="C21" s="29" t="s">
        <v>49</v>
      </c>
      <c r="D21" s="31" t="s">
        <v>39</v>
      </c>
      <c r="E21" s="31">
        <v>3</v>
      </c>
      <c r="F21" s="32">
        <v>7000</v>
      </c>
      <c r="G21" s="19">
        <f t="shared" si="0"/>
        <v>21000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 s="3" customFormat="1" ht="19.5" customHeight="1" x14ac:dyDescent="0.25">
      <c r="A22" s="37">
        <v>16</v>
      </c>
      <c r="B22" s="29" t="s">
        <v>65</v>
      </c>
      <c r="C22" s="29" t="s">
        <v>65</v>
      </c>
      <c r="D22" s="30" t="s">
        <v>15</v>
      </c>
      <c r="E22" s="30">
        <v>10</v>
      </c>
      <c r="F22" s="32">
        <v>2300</v>
      </c>
      <c r="G22" s="19">
        <f t="shared" si="0"/>
        <v>23000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</row>
    <row r="23" spans="1:18" s="3" customFormat="1" ht="18.75" customHeight="1" x14ac:dyDescent="0.25">
      <c r="A23" s="37">
        <v>17</v>
      </c>
      <c r="B23" s="29" t="s">
        <v>23</v>
      </c>
      <c r="C23" s="29" t="s">
        <v>33</v>
      </c>
      <c r="D23" s="30" t="s">
        <v>24</v>
      </c>
      <c r="E23" s="30">
        <f>34000+500</f>
        <v>34500</v>
      </c>
      <c r="F23" s="32">
        <v>80</v>
      </c>
      <c r="G23" s="19">
        <f t="shared" si="0"/>
        <v>2760000</v>
      </c>
      <c r="H23" s="38"/>
      <c r="I23" s="38"/>
      <c r="J23" s="38"/>
      <c r="K23" s="38"/>
      <c r="L23" s="38">
        <v>72.64</v>
      </c>
      <c r="M23" s="39">
        <v>59.05</v>
      </c>
      <c r="N23" s="39">
        <f>M23*E23</f>
        <v>2037225</v>
      </c>
      <c r="O23" s="38"/>
      <c r="P23" s="38"/>
      <c r="Q23" s="38"/>
      <c r="R23" s="38"/>
    </row>
    <row r="24" spans="1:18" s="3" customFormat="1" ht="19.5" customHeight="1" x14ac:dyDescent="0.25">
      <c r="A24" s="37">
        <v>18</v>
      </c>
      <c r="B24" s="33" t="s">
        <v>50</v>
      </c>
      <c r="C24" s="33" t="s">
        <v>50</v>
      </c>
      <c r="D24" s="30" t="s">
        <v>15</v>
      </c>
      <c r="E24" s="30">
        <v>72</v>
      </c>
      <c r="F24" s="32">
        <v>950</v>
      </c>
      <c r="G24" s="19">
        <f t="shared" si="0"/>
        <v>68400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18" s="3" customFormat="1" ht="21" customHeight="1" x14ac:dyDescent="0.25">
      <c r="A25" s="37">
        <v>19</v>
      </c>
      <c r="B25" s="33" t="s">
        <v>51</v>
      </c>
      <c r="C25" s="33" t="s">
        <v>51</v>
      </c>
      <c r="D25" s="17" t="s">
        <v>13</v>
      </c>
      <c r="E25" s="30">
        <v>1</v>
      </c>
      <c r="F25" s="32">
        <v>20000</v>
      </c>
      <c r="G25" s="19">
        <f t="shared" si="0"/>
        <v>20000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18" s="3" customFormat="1" ht="35.25" customHeight="1" x14ac:dyDescent="0.25">
      <c r="A26" s="37">
        <v>20</v>
      </c>
      <c r="B26" s="33" t="s">
        <v>52</v>
      </c>
      <c r="C26" s="33" t="s">
        <v>52</v>
      </c>
      <c r="D26" s="17" t="s">
        <v>53</v>
      </c>
      <c r="E26" s="30">
        <v>5</v>
      </c>
      <c r="F26" s="32">
        <v>23900</v>
      </c>
      <c r="G26" s="19">
        <f t="shared" si="0"/>
        <v>119500</v>
      </c>
      <c r="H26" s="38"/>
      <c r="I26" s="38"/>
      <c r="J26" s="38"/>
      <c r="K26" s="38"/>
      <c r="L26" s="38"/>
      <c r="M26" s="38"/>
      <c r="N26" s="38"/>
      <c r="O26" s="40">
        <v>23700</v>
      </c>
      <c r="P26" s="40">
        <f>O26*E26</f>
        <v>118500</v>
      </c>
      <c r="Q26" s="38"/>
      <c r="R26" s="38"/>
    </row>
    <row r="27" spans="1:18" s="3" customFormat="1" ht="19.5" customHeight="1" x14ac:dyDescent="0.25">
      <c r="A27" s="37">
        <v>21</v>
      </c>
      <c r="B27" s="33" t="s">
        <v>54</v>
      </c>
      <c r="C27" s="33" t="s">
        <v>54</v>
      </c>
      <c r="D27" s="17" t="s">
        <v>14</v>
      </c>
      <c r="E27" s="30">
        <v>3</v>
      </c>
      <c r="F27" s="32">
        <v>14500</v>
      </c>
      <c r="G27" s="19">
        <f t="shared" si="0"/>
        <v>43500</v>
      </c>
      <c r="H27" s="40">
        <v>8721</v>
      </c>
      <c r="I27" s="40">
        <f>H27*E27</f>
        <v>26163</v>
      </c>
      <c r="J27" s="38"/>
      <c r="K27" s="38"/>
      <c r="L27" s="38"/>
      <c r="M27" s="38"/>
      <c r="N27" s="38"/>
      <c r="O27" s="38"/>
      <c r="P27" s="38"/>
      <c r="Q27" s="38"/>
      <c r="R27" s="38"/>
    </row>
    <row r="28" spans="1:18" s="3" customFormat="1" ht="21" customHeight="1" x14ac:dyDescent="0.25">
      <c r="A28" s="37">
        <v>22</v>
      </c>
      <c r="B28" s="33" t="s">
        <v>55</v>
      </c>
      <c r="C28" s="33" t="s">
        <v>55</v>
      </c>
      <c r="D28" s="17" t="s">
        <v>14</v>
      </c>
      <c r="E28" s="30">
        <v>8</v>
      </c>
      <c r="F28" s="32">
        <v>5900</v>
      </c>
      <c r="G28" s="19">
        <f t="shared" si="0"/>
        <v>47200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18" s="3" customFormat="1" ht="35.25" customHeight="1" x14ac:dyDescent="0.25">
      <c r="A29" s="37">
        <v>23</v>
      </c>
      <c r="B29" s="33" t="s">
        <v>56</v>
      </c>
      <c r="C29" s="33" t="s">
        <v>56</v>
      </c>
      <c r="D29" s="17" t="s">
        <v>14</v>
      </c>
      <c r="E29" s="30">
        <v>2</v>
      </c>
      <c r="F29" s="32">
        <v>1290</v>
      </c>
      <c r="G29" s="19">
        <f t="shared" si="0"/>
        <v>2580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s="3" customFormat="1" ht="18" customHeight="1" x14ac:dyDescent="0.25">
      <c r="A30" s="37">
        <v>24</v>
      </c>
      <c r="B30" s="33" t="s">
        <v>57</v>
      </c>
      <c r="C30" s="33" t="s">
        <v>57</v>
      </c>
      <c r="D30" s="17" t="s">
        <v>14</v>
      </c>
      <c r="E30" s="30">
        <v>2</v>
      </c>
      <c r="F30" s="32">
        <v>5000</v>
      </c>
      <c r="G30" s="19">
        <f t="shared" si="0"/>
        <v>10000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</row>
    <row r="31" spans="1:18" s="3" customFormat="1" ht="32.25" customHeight="1" x14ac:dyDescent="0.25">
      <c r="A31" s="37">
        <v>25</v>
      </c>
      <c r="B31" s="33" t="s">
        <v>58</v>
      </c>
      <c r="C31" s="33" t="s">
        <v>58</v>
      </c>
      <c r="D31" s="30" t="s">
        <v>13</v>
      </c>
      <c r="E31" s="30">
        <v>4</v>
      </c>
      <c r="F31" s="32">
        <v>2800</v>
      </c>
      <c r="G31" s="19">
        <f t="shared" si="0"/>
        <v>11200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</row>
    <row r="32" spans="1:18" s="3" customFormat="1" ht="37.5" customHeight="1" x14ac:dyDescent="0.25">
      <c r="A32" s="37">
        <v>26</v>
      </c>
      <c r="B32" s="33" t="s">
        <v>59</v>
      </c>
      <c r="C32" s="33" t="s">
        <v>59</v>
      </c>
      <c r="D32" s="30" t="s">
        <v>32</v>
      </c>
      <c r="E32" s="30">
        <v>100</v>
      </c>
      <c r="F32" s="32">
        <v>1350</v>
      </c>
      <c r="G32" s="19">
        <f t="shared" si="0"/>
        <v>135000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</row>
    <row r="33" spans="1:18" s="3" customFormat="1" ht="36" customHeight="1" x14ac:dyDescent="0.25">
      <c r="A33" s="37">
        <v>27</v>
      </c>
      <c r="B33" s="33" t="s">
        <v>60</v>
      </c>
      <c r="C33" s="33" t="s">
        <v>60</v>
      </c>
      <c r="D33" s="30" t="s">
        <v>32</v>
      </c>
      <c r="E33" s="30">
        <v>200</v>
      </c>
      <c r="F33" s="32">
        <v>790</v>
      </c>
      <c r="G33" s="19">
        <f t="shared" si="0"/>
        <v>158000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</row>
    <row r="34" spans="1:18" s="3" customFormat="1" ht="21" customHeight="1" x14ac:dyDescent="0.25">
      <c r="A34" s="37">
        <v>28</v>
      </c>
      <c r="B34" s="33" t="s">
        <v>61</v>
      </c>
      <c r="C34" s="33" t="s">
        <v>61</v>
      </c>
      <c r="D34" s="30" t="s">
        <v>62</v>
      </c>
      <c r="E34" s="30">
        <v>114</v>
      </c>
      <c r="F34" s="32">
        <v>250</v>
      </c>
      <c r="G34" s="19">
        <f t="shared" si="0"/>
        <v>28500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s="3" customFormat="1" ht="94.5" customHeight="1" x14ac:dyDescent="0.25">
      <c r="A35" s="37">
        <v>29</v>
      </c>
      <c r="B35" s="33" t="s">
        <v>27</v>
      </c>
      <c r="C35" s="33" t="s">
        <v>28</v>
      </c>
      <c r="D35" s="30" t="s">
        <v>14</v>
      </c>
      <c r="E35" s="30">
        <v>30</v>
      </c>
      <c r="F35" s="32">
        <v>55550</v>
      </c>
      <c r="G35" s="19">
        <f t="shared" si="0"/>
        <v>1666500</v>
      </c>
      <c r="H35" s="38"/>
      <c r="I35" s="38"/>
      <c r="J35" s="38"/>
      <c r="K35" s="38"/>
      <c r="L35" s="38"/>
      <c r="M35" s="38"/>
      <c r="N35" s="38"/>
      <c r="O35" s="38"/>
      <c r="P35" s="38"/>
      <c r="Q35" s="40">
        <v>55328</v>
      </c>
      <c r="R35" s="41">
        <f>Q35*E35</f>
        <v>1659840</v>
      </c>
    </row>
    <row r="36" spans="1:18" s="3" customFormat="1" ht="34.5" customHeight="1" x14ac:dyDescent="0.25">
      <c r="A36" s="37">
        <v>30</v>
      </c>
      <c r="B36" s="33" t="s">
        <v>16</v>
      </c>
      <c r="C36" s="33" t="s">
        <v>16</v>
      </c>
      <c r="D36" s="30" t="s">
        <v>15</v>
      </c>
      <c r="E36" s="30">
        <v>250</v>
      </c>
      <c r="F36" s="32">
        <v>440.65</v>
      </c>
      <c r="G36" s="19">
        <f t="shared" si="0"/>
        <v>110162.5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s="3" customFormat="1" ht="21" customHeight="1" x14ac:dyDescent="0.25">
      <c r="A37" s="37">
        <v>31</v>
      </c>
      <c r="B37" s="33" t="s">
        <v>29</v>
      </c>
      <c r="C37" s="33" t="s">
        <v>29</v>
      </c>
      <c r="D37" s="30" t="s">
        <v>13</v>
      </c>
      <c r="E37" s="30">
        <v>1288</v>
      </c>
      <c r="F37" s="32">
        <v>60.65</v>
      </c>
      <c r="G37" s="19">
        <f t="shared" si="0"/>
        <v>78117.2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8" spans="1:18" s="3" customFormat="1" ht="18" customHeight="1" x14ac:dyDescent="0.25">
      <c r="A38" s="37">
        <v>32</v>
      </c>
      <c r="B38" s="33" t="s">
        <v>35</v>
      </c>
      <c r="C38" s="33" t="s">
        <v>35</v>
      </c>
      <c r="D38" s="30" t="s">
        <v>15</v>
      </c>
      <c r="E38" s="30">
        <v>5000</v>
      </c>
      <c r="F38" s="32">
        <v>19</v>
      </c>
      <c r="G38" s="19">
        <f t="shared" si="0"/>
        <v>95000</v>
      </c>
      <c r="H38" s="38"/>
      <c r="I38" s="38"/>
      <c r="J38" s="38"/>
      <c r="K38" s="38"/>
      <c r="L38" s="38">
        <v>17.54</v>
      </c>
      <c r="M38" s="39">
        <v>13.41</v>
      </c>
      <c r="N38" s="39">
        <f>M38*E38</f>
        <v>67050</v>
      </c>
      <c r="O38" s="38"/>
      <c r="P38" s="38"/>
      <c r="Q38" s="38"/>
      <c r="R38" s="38"/>
    </row>
    <row r="39" spans="1:18" s="3" customFormat="1" ht="21" customHeight="1" x14ac:dyDescent="0.25">
      <c r="A39" s="37">
        <v>33</v>
      </c>
      <c r="B39" s="33" t="s">
        <v>34</v>
      </c>
      <c r="C39" s="33" t="s">
        <v>34</v>
      </c>
      <c r="D39" s="30" t="s">
        <v>15</v>
      </c>
      <c r="E39" s="30">
        <v>10000</v>
      </c>
      <c r="F39" s="32">
        <v>28</v>
      </c>
      <c r="G39" s="19">
        <f t="shared" si="0"/>
        <v>280000</v>
      </c>
      <c r="H39" s="38"/>
      <c r="I39" s="38"/>
      <c r="J39" s="39">
        <v>21.55</v>
      </c>
      <c r="K39" s="39">
        <f>J39*E39</f>
        <v>215500</v>
      </c>
      <c r="L39" s="38">
        <v>23.58</v>
      </c>
      <c r="M39" s="38">
        <v>21.89</v>
      </c>
      <c r="N39" s="38"/>
      <c r="O39" s="38"/>
      <c r="P39" s="38"/>
      <c r="Q39" s="38"/>
      <c r="R39" s="38"/>
    </row>
    <row r="40" spans="1:18" s="3" customFormat="1" ht="36.75" customHeight="1" x14ac:dyDescent="0.25">
      <c r="A40" s="37">
        <v>34</v>
      </c>
      <c r="B40" s="33" t="s">
        <v>31</v>
      </c>
      <c r="C40" s="33" t="s">
        <v>31</v>
      </c>
      <c r="D40" s="30" t="s">
        <v>32</v>
      </c>
      <c r="E40" s="30">
        <v>100</v>
      </c>
      <c r="F40" s="32">
        <v>20</v>
      </c>
      <c r="G40" s="19">
        <f t="shared" si="0"/>
        <v>2000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</row>
    <row r="41" spans="1:18" s="3" customFormat="1" ht="64.5" customHeight="1" x14ac:dyDescent="0.25">
      <c r="A41" s="37">
        <v>35</v>
      </c>
      <c r="B41" s="33" t="s">
        <v>17</v>
      </c>
      <c r="C41" s="33" t="s">
        <v>30</v>
      </c>
      <c r="D41" s="30" t="s">
        <v>14</v>
      </c>
      <c r="E41" s="30">
        <v>1</v>
      </c>
      <c r="F41" s="32">
        <v>90000</v>
      </c>
      <c r="G41" s="19">
        <f t="shared" si="0"/>
        <v>90000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</row>
    <row r="42" spans="1:18" s="8" customFormat="1" ht="19.5" customHeight="1" x14ac:dyDescent="0.25">
      <c r="A42" s="4"/>
      <c r="B42" s="5" t="s">
        <v>10</v>
      </c>
      <c r="C42" s="5"/>
      <c r="D42" s="6"/>
      <c r="E42" s="15"/>
      <c r="F42" s="21"/>
      <c r="G42" s="7">
        <f>SUM(G7:G41)</f>
        <v>9582160.6999999993</v>
      </c>
      <c r="H42" s="4"/>
      <c r="I42" s="42">
        <f>SUM(I7:I41)</f>
        <v>27763</v>
      </c>
      <c r="J42" s="4"/>
      <c r="K42" s="42">
        <f>SUM(K7:K41)</f>
        <v>215500</v>
      </c>
      <c r="L42" s="4"/>
      <c r="M42" s="4"/>
      <c r="N42" s="42">
        <f>SUM(N7:N41)</f>
        <v>2104275</v>
      </c>
      <c r="O42" s="4"/>
      <c r="P42" s="42">
        <f>SUM(P7:P41)</f>
        <v>1600500</v>
      </c>
      <c r="Q42" s="4"/>
      <c r="R42" s="42">
        <f>SUM(R7:R41)</f>
        <v>1659840</v>
      </c>
    </row>
    <row r="43" spans="1:18" ht="26.45" customHeight="1" x14ac:dyDescent="0.25">
      <c r="A43" s="9"/>
      <c r="B43" s="10"/>
      <c r="C43" s="10"/>
      <c r="D43" s="11"/>
      <c r="E43" s="12"/>
      <c r="F43" s="22"/>
      <c r="G43" s="13"/>
    </row>
    <row r="44" spans="1:18" x14ac:dyDescent="0.25">
      <c r="A44" s="48" t="s">
        <v>8</v>
      </c>
      <c r="B44" s="48"/>
      <c r="C44" s="48"/>
      <c r="D44" s="48"/>
      <c r="E44" s="48"/>
      <c r="F44" s="48"/>
      <c r="G44" s="48"/>
    </row>
    <row r="45" spans="1:18" s="14" customFormat="1" ht="53.25" customHeight="1" x14ac:dyDescent="0.25">
      <c r="A45" s="47" t="s">
        <v>11</v>
      </c>
      <c r="B45" s="47"/>
      <c r="C45" s="47"/>
      <c r="D45" s="47"/>
      <c r="E45" s="47"/>
      <c r="F45" s="47"/>
      <c r="G45" s="47"/>
    </row>
    <row r="47" spans="1:18" x14ac:dyDescent="0.25">
      <c r="A47" s="1" t="s">
        <v>67</v>
      </c>
      <c r="G47" s="1" t="s">
        <v>68</v>
      </c>
    </row>
    <row r="49" spans="1:7" x14ac:dyDescent="0.25">
      <c r="A49" s="1" t="s">
        <v>69</v>
      </c>
      <c r="G49" s="1" t="s">
        <v>70</v>
      </c>
    </row>
    <row r="51" spans="1:7" x14ac:dyDescent="0.25">
      <c r="A51" s="1" t="s">
        <v>71</v>
      </c>
      <c r="G51" s="1" t="s">
        <v>72</v>
      </c>
    </row>
  </sheetData>
  <mergeCells count="15">
    <mergeCell ref="A45:G45"/>
    <mergeCell ref="A44:G44"/>
    <mergeCell ref="A4:G4"/>
    <mergeCell ref="A6:G6"/>
    <mergeCell ref="H5:H6"/>
    <mergeCell ref="R5:R6"/>
    <mergeCell ref="I5:I6"/>
    <mergeCell ref="K5:K6"/>
    <mergeCell ref="N5:N6"/>
    <mergeCell ref="P5:P6"/>
    <mergeCell ref="J5:J6"/>
    <mergeCell ref="L5:L6"/>
    <mergeCell ref="M5:M6"/>
    <mergeCell ref="O5:O6"/>
    <mergeCell ref="Q5:Q6"/>
  </mergeCells>
  <pageMargins left="0.11811023622047245" right="0.11811023622047245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2021-06-11T12:56:14Z</cp:lastPrinted>
  <dcterms:created xsi:type="dcterms:W3CDTF">2019-03-11T10:08:28Z</dcterms:created>
  <dcterms:modified xsi:type="dcterms:W3CDTF">2021-06-17T03:20:35Z</dcterms:modified>
</cp:coreProperties>
</file>