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1\Протокола 2021 г\"/>
    </mc:Choice>
  </mc:AlternateContent>
  <bookViews>
    <workbookView xWindow="0" yWindow="0" windowWidth="28800" windowHeight="12300"/>
  </bookViews>
  <sheets>
    <sheet name="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МИ!$A$1:$S$25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Q15" i="1" l="1"/>
  <c r="O15" i="1"/>
  <c r="M15" i="1"/>
  <c r="K15" i="1"/>
  <c r="I15" i="1"/>
  <c r="I12" i="1"/>
  <c r="I13" i="1"/>
  <c r="I14" i="1"/>
  <c r="I11" i="1"/>
  <c r="K8" i="1"/>
  <c r="Q10" i="1"/>
  <c r="O9" i="1"/>
  <c r="M7" i="1"/>
  <c r="G15" i="1" l="1"/>
  <c r="G7" i="1" l="1"/>
  <c r="G9" i="1" l="1"/>
  <c r="G10" i="1" l="1"/>
  <c r="G8" i="1"/>
  <c r="G12" i="1" l="1"/>
  <c r="G13" i="1"/>
  <c r="G14" i="1"/>
  <c r="G11" i="1"/>
</calcChain>
</file>

<file path=xl/sharedStrings.xml><?xml version="1.0" encoding="utf-8"?>
<sst xmlns="http://schemas.openxmlformats.org/spreadsheetml/2006/main" count="56" uniqueCount="43">
  <si>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</si>
  <si>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</si>
  <si>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</si>
  <si>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</si>
  <si>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</si>
  <si>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</si>
  <si>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</si>
  <si>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</si>
  <si>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</si>
  <si>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</si>
  <si>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</si>
  <si>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</si>
  <si>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уп</t>
  </si>
  <si>
    <t>Медицинские изделия для стерилизации</t>
  </si>
  <si>
    <t>шт</t>
  </si>
  <si>
    <t>Бумага крепированная для паровой и газовой стерилизации, зеленая (100*100см, №250)</t>
  </si>
  <si>
    <t>Крепированная бумага для паровой и газовой стерилизации, зеленая (90*90см, №250)</t>
  </si>
  <si>
    <t>Бумага крепированная для паровой и газовой стерилизации, зеленая (75*75см, №250)</t>
  </si>
  <si>
    <t>Бумага крепированная для паровой и газовой стерилизации, зеленая (50*50см, №250)</t>
  </si>
  <si>
    <t>Лента упаковочная для паровой стерилизации (19мм*50м)</t>
  </si>
  <si>
    <t>Самоклеящиеся ленты с индикаторам длина 50м, ширина-19 мм. Используется в изделии клей, обеспечивают хорошее прилегание к различным поверхностям. Индикаторы изменяют свой цвет, что сведетельствует о том, что изделие было  подвергнуто процессу стерилизации</t>
  </si>
  <si>
    <t>Пакет комбинированный самоклеющийся для паровой и газовой стерилизации (200*350мм, № 200)</t>
  </si>
  <si>
    <t>Оберточный (упаковочный) материал для принтера «Медицинская стерилизационная система «STERRAD NX». Размером 1210*1210мм №250</t>
  </si>
  <si>
    <t>Термическая бумага для принтера «Медицинская стерилизационная система «STERRAD NX» №12</t>
  </si>
  <si>
    <t>ТОО "IzidaMedLab"</t>
  </si>
  <si>
    <t>ТОО "АЛЬФА МЕДИКА КАЗАХСТАН"</t>
  </si>
  <si>
    <t>к протоколу 51 от 23.06.2021г.</t>
  </si>
  <si>
    <t>И.о. руководитель ГЗ и ЮС</t>
  </si>
  <si>
    <t>Дулат Э.А.</t>
  </si>
  <si>
    <t xml:space="preserve">Специалист по государственным закупкам </t>
  </si>
  <si>
    <t>Корженко О.О.</t>
  </si>
  <si>
    <t>Юрисконсульт</t>
  </si>
  <si>
    <t>Советов Н.А.</t>
  </si>
  <si>
    <t>ТОО "ОСТ-ФАРМ" Цена</t>
  </si>
  <si>
    <t>ТОО "ОСТ-ФАРМ" Сумма</t>
  </si>
  <si>
    <t>ТОО "EndoStar" Цена</t>
  </si>
  <si>
    <t>ТОО "EndoStar" Сумма</t>
  </si>
  <si>
    <t>ТОО "Сфера-ПВЛ" Цена</t>
  </si>
  <si>
    <t>ТОО "Сфера-ПВЛ" Сумма</t>
  </si>
  <si>
    <t>ТОО "Эко-фарм" Цена</t>
  </si>
  <si>
    <t>ТОО "Эко-фарм" Сумма</t>
  </si>
  <si>
    <t>ТОО "Unicom.DR" Цена</t>
  </si>
  <si>
    <t>ТОО "Unicom.DR" 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</si>
</sst>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1" applyFont="1" applyBorder="1"/>
    <xf numFmtId="0" fontId="8" fillId="0" borderId="2" xfId="5" applyFont="1" applyFill="1" applyBorder="1" applyAlignment="1">
      <alignment horizontal="left" vertical="top" wrapText="1"/>
    </xf>
    <xf numFmtId="0" fontId="8" fillId="0" borderId="2" xfId="5" applyFont="1" applyFill="1" applyBorder="1" applyAlignment="1">
      <alignment horizontal="center" vertical="top" wrapText="1"/>
    </xf>
    <xf numFmtId="4" fontId="8" fillId="0" borderId="2" xfId="5" applyNumberFormat="1" applyFont="1" applyFill="1" applyBorder="1" applyAlignment="1">
      <alignment horizontal="right" vertical="top" wrapText="1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5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3" fontId="8" fillId="0" borderId="2" xfId="5" applyNumberFormat="1" applyFont="1" applyFill="1" applyBorder="1" applyAlignment="1">
      <alignment horizontal="center" vertical="top" wrapText="1"/>
    </xf>
    <xf numFmtId="4" fontId="7" fillId="2" borderId="2" xfId="0" applyNumberFormat="1" applyFont="1" applyFill="1" applyBorder="1" applyAlignment="1">
      <alignment vertical="center"/>
    </xf>
    <xf numFmtId="43" fontId="8" fillId="0" borderId="2" xfId="23" applyFont="1" applyBorder="1" applyAlignment="1">
      <alignment horizontal="center" vertical="center" wrapText="1"/>
    </xf>
    <xf numFmtId="43" fontId="8" fillId="0" borderId="2" xfId="23" applyFont="1" applyFill="1" applyBorder="1" applyAlignment="1">
      <alignment horizontal="right" vertical="top" wrapText="1"/>
    </xf>
    <xf numFmtId="43" fontId="7" fillId="0" borderId="0" xfId="23" applyFont="1" applyFill="1" applyBorder="1" applyAlignment="1">
      <alignment horizontal="right" vertical="top" wrapText="1"/>
    </xf>
    <xf numFmtId="43" fontId="7" fillId="0" borderId="0" xfId="23" applyFont="1" applyAlignment="1">
      <alignment wrapText="1"/>
    </xf>
    <xf numFmtId="0" fontId="7" fillId="2" borderId="2" xfId="5" applyFont="1" applyFill="1" applyBorder="1" applyAlignment="1">
      <alignment horizontal="left" vertical="top" wrapText="1"/>
    </xf>
    <xf numFmtId="0" fontId="10" fillId="2" borderId="2" xfId="0" applyFont="1" applyFill="1" applyBorder="1" applyAlignment="1">
      <alignment horizontal="center" vertical="center"/>
    </xf>
    <xf numFmtId="43" fontId="10" fillId="2" borderId="2" xfId="19" applyFont="1" applyFill="1" applyBorder="1" applyAlignment="1">
      <alignment horizontal="right" vertical="center" wrapText="1"/>
    </xf>
    <xf numFmtId="0" fontId="9" fillId="0" borderId="6" xfId="0" applyFont="1" applyFill="1" applyBorder="1" applyAlignment="1">
      <alignment horizontal="center" vertical="center"/>
    </xf>
    <xf numFmtId="4" fontId="7" fillId="2" borderId="6" xfId="0" applyNumberFormat="1" applyFont="1" applyFill="1" applyBorder="1" applyAlignment="1">
      <alignment horizontal="right" vertical="center"/>
    </xf>
    <xf numFmtId="0" fontId="7" fillId="0" borderId="6" xfId="0" applyFont="1" applyFill="1" applyBorder="1" applyAlignment="1">
      <alignment horizontal="left" vertical="top" wrapText="1"/>
    </xf>
    <xf numFmtId="0" fontId="8" fillId="0" borderId="6" xfId="1" applyFont="1" applyBorder="1" applyAlignment="1">
      <alignment horizontal="center" vertical="center" wrapText="1"/>
    </xf>
    <xf numFmtId="0" fontId="7" fillId="0" borderId="6" xfId="5" applyFont="1" applyFill="1" applyBorder="1" applyAlignment="1">
      <alignment horizontal="center" vertical="center" wrapText="1"/>
    </xf>
    <xf numFmtId="43" fontId="9" fillId="0" borderId="6" xfId="19" applyFont="1" applyFill="1" applyBorder="1" applyAlignment="1">
      <alignment horizontal="center" vertical="center" wrapText="1"/>
    </xf>
    <xf numFmtId="43" fontId="9" fillId="0" borderId="6" xfId="23" applyFont="1" applyFill="1" applyBorder="1" applyAlignment="1">
      <alignment horizontal="right" vertical="center" wrapText="1"/>
    </xf>
    <xf numFmtId="0" fontId="7" fillId="0" borderId="2" xfId="5" applyFont="1" applyFill="1" applyBorder="1" applyAlignment="1">
      <alignment horizontal="left" vertical="top" wrapText="1"/>
    </xf>
    <xf numFmtId="0" fontId="7" fillId="0" borderId="2" xfId="1" applyFont="1" applyFill="1" applyBorder="1"/>
    <xf numFmtId="0" fontId="8" fillId="0" borderId="1" xfId="1" applyFont="1" applyBorder="1" applyAlignment="1">
      <alignment horizont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43" fontId="7" fillId="0" borderId="2" xfId="23" applyFont="1" applyFill="1" applyBorder="1" applyAlignment="1">
      <alignment horizontal="right" vertical="center" wrapText="1"/>
    </xf>
    <xf numFmtId="43" fontId="7" fillId="3" borderId="2" xfId="23" applyFont="1" applyFill="1" applyBorder="1" applyAlignment="1">
      <alignment horizontal="right" vertical="center" wrapText="1"/>
    </xf>
    <xf numFmtId="43" fontId="7" fillId="4" borderId="2" xfId="23" applyFont="1" applyFill="1" applyBorder="1" applyAlignment="1">
      <alignment horizontal="right" vertical="center" wrapText="1"/>
    </xf>
    <xf numFmtId="43" fontId="8" fillId="0" borderId="2" xfId="1" applyNumberFormat="1" applyFont="1" applyBorder="1" applyAlignment="1">
      <alignment horizontal="right" vertical="top" wrapText="1"/>
    </xf>
  </cellXfs>
  <cellStyles count="24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3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4"/>
  <sheetViews>
    <sheetView tabSelected="1" view="pageBreakPreview" zoomScale="60" workbookViewId="0">
      <selection activeCell="I15" sqref="I15"/>
    </sheetView>
  </sheetViews>
  <sheetFormatPr defaultColWidth="8.85546875" defaultRowHeight="15.75" x14ac:dyDescent="0.25"/>
  <cols>
    <col min="1" max="1" width="8.85546875" style="1"/>
    <col min="2" max="3" width="56.7109375" style="1" customWidth="1"/>
    <col min="4" max="4" width="13.28515625" style="1" customWidth="1"/>
    <col min="5" max="5" width="15.42578125" style="1" customWidth="1"/>
    <col min="6" max="6" width="16.5703125" style="20" customWidth="1"/>
    <col min="7" max="7" width="17.85546875" style="1" customWidth="1"/>
    <col min="8" max="9" width="18" style="1" customWidth="1"/>
    <col min="10" max="11" width="17.5703125" style="1" customWidth="1"/>
    <col min="12" max="13" width="17.7109375" style="1" customWidth="1"/>
    <col min="14" max="15" width="17.42578125" style="1" customWidth="1"/>
    <col min="16" max="17" width="17.85546875" style="1" customWidth="1"/>
    <col min="18" max="18" width="17.5703125" style="1" customWidth="1"/>
    <col min="19" max="19" width="17.42578125" style="1" customWidth="1"/>
    <col min="20" max="16384" width="8.85546875" style="1"/>
  </cols>
  <sheetData>
    <row r="1" spans="1:19" x14ac:dyDescent="0.25">
      <c r="E1" s="1" t="s">
        <v>0</v>
      </c>
    </row>
    <row r="2" spans="1:19" x14ac:dyDescent="0.25">
      <c r="E2" s="1" t="s">
        <v>26</v>
      </c>
    </row>
    <row r="4" spans="1:19" ht="15.75" customHeight="1" x14ac:dyDescent="0.25">
      <c r="A4" s="33" t="s">
        <v>1</v>
      </c>
      <c r="B4" s="33"/>
      <c r="C4" s="33"/>
      <c r="D4" s="33"/>
      <c r="E4" s="33"/>
      <c r="F4" s="33"/>
      <c r="G4" s="33"/>
    </row>
    <row r="5" spans="1:19" ht="48.75" customHeight="1" x14ac:dyDescent="0.25">
      <c r="A5" s="2" t="s">
        <v>2</v>
      </c>
      <c r="B5" s="2" t="s">
        <v>3</v>
      </c>
      <c r="C5" s="2" t="s">
        <v>9</v>
      </c>
      <c r="D5" s="2" t="s">
        <v>4</v>
      </c>
      <c r="E5" s="2" t="s">
        <v>5</v>
      </c>
      <c r="F5" s="17" t="s">
        <v>6</v>
      </c>
      <c r="G5" s="2" t="s">
        <v>7</v>
      </c>
      <c r="H5" s="2" t="s">
        <v>33</v>
      </c>
      <c r="I5" s="2" t="s">
        <v>34</v>
      </c>
      <c r="J5" s="2" t="s">
        <v>35</v>
      </c>
      <c r="K5" s="2" t="s">
        <v>36</v>
      </c>
      <c r="L5" s="2" t="s">
        <v>37</v>
      </c>
      <c r="M5" s="2" t="s">
        <v>38</v>
      </c>
      <c r="N5" s="2" t="s">
        <v>39</v>
      </c>
      <c r="O5" s="2" t="s">
        <v>40</v>
      </c>
      <c r="P5" s="2" t="s">
        <v>41</v>
      </c>
      <c r="Q5" s="2" t="s">
        <v>42</v>
      </c>
      <c r="R5" s="2" t="s">
        <v>24</v>
      </c>
      <c r="S5" s="2" t="s">
        <v>25</v>
      </c>
    </row>
    <row r="6" spans="1:19" s="3" customFormat="1" ht="17.25" customHeight="1" x14ac:dyDescent="0.25">
      <c r="A6" s="34" t="s">
        <v>13</v>
      </c>
      <c r="B6" s="35"/>
      <c r="C6" s="35"/>
      <c r="D6" s="35"/>
      <c r="E6" s="35"/>
      <c r="F6" s="35"/>
      <c r="G6" s="36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</row>
    <row r="7" spans="1:19" s="3" customFormat="1" ht="99" customHeight="1" x14ac:dyDescent="0.25">
      <c r="A7" s="2">
        <v>1</v>
      </c>
      <c r="B7" s="26" t="s">
        <v>19</v>
      </c>
      <c r="C7" s="26" t="s">
        <v>20</v>
      </c>
      <c r="D7" s="28" t="s">
        <v>14</v>
      </c>
      <c r="E7" s="24">
        <v>30</v>
      </c>
      <c r="F7" s="29">
        <v>5350</v>
      </c>
      <c r="G7" s="25">
        <f t="shared" ref="G7:G14" si="0">E7*F7</f>
        <v>160500</v>
      </c>
      <c r="H7" s="39">
        <v>3260</v>
      </c>
      <c r="I7" s="39"/>
      <c r="J7" s="39"/>
      <c r="K7" s="39"/>
      <c r="L7" s="40">
        <v>2400</v>
      </c>
      <c r="M7" s="40">
        <f>E7*L7</f>
        <v>72000</v>
      </c>
      <c r="N7" s="39">
        <v>2890</v>
      </c>
      <c r="O7" s="39"/>
      <c r="P7" s="39">
        <v>3300</v>
      </c>
      <c r="Q7" s="39"/>
      <c r="R7" s="39">
        <v>2500</v>
      </c>
      <c r="S7" s="39">
        <v>3500</v>
      </c>
    </row>
    <row r="8" spans="1:19" s="3" customFormat="1" ht="47.25" x14ac:dyDescent="0.25">
      <c r="A8" s="27">
        <v>2</v>
      </c>
      <c r="B8" s="26" t="s">
        <v>22</v>
      </c>
      <c r="C8" s="26" t="s">
        <v>22</v>
      </c>
      <c r="D8" s="28" t="s">
        <v>12</v>
      </c>
      <c r="E8" s="24">
        <v>1</v>
      </c>
      <c r="F8" s="29">
        <v>448000</v>
      </c>
      <c r="G8" s="25">
        <f t="shared" si="0"/>
        <v>448000</v>
      </c>
      <c r="H8" s="39"/>
      <c r="I8" s="39"/>
      <c r="J8" s="41">
        <v>430000</v>
      </c>
      <c r="K8" s="41">
        <f>E8*J8</f>
        <v>430000</v>
      </c>
      <c r="L8" s="39"/>
      <c r="M8" s="39"/>
      <c r="N8" s="39"/>
      <c r="O8" s="39"/>
      <c r="P8" s="39"/>
      <c r="Q8" s="39"/>
      <c r="R8" s="39"/>
      <c r="S8" s="39"/>
    </row>
    <row r="9" spans="1:19" s="3" customFormat="1" ht="31.5" x14ac:dyDescent="0.25">
      <c r="A9" s="2">
        <v>3</v>
      </c>
      <c r="B9" s="26" t="s">
        <v>21</v>
      </c>
      <c r="C9" s="26" t="s">
        <v>21</v>
      </c>
      <c r="D9" s="28" t="s">
        <v>12</v>
      </c>
      <c r="E9" s="24">
        <v>10</v>
      </c>
      <c r="F9" s="29">
        <v>22000</v>
      </c>
      <c r="G9" s="25">
        <f t="shared" si="0"/>
        <v>220000</v>
      </c>
      <c r="H9" s="39">
        <v>17325</v>
      </c>
      <c r="I9" s="39"/>
      <c r="J9" s="39"/>
      <c r="K9" s="39"/>
      <c r="L9" s="39"/>
      <c r="M9" s="39"/>
      <c r="N9" s="40">
        <v>11850</v>
      </c>
      <c r="O9" s="40">
        <f>E9*N9</f>
        <v>118500</v>
      </c>
      <c r="P9" s="39">
        <v>16646</v>
      </c>
      <c r="Q9" s="39"/>
      <c r="R9" s="39"/>
      <c r="S9" s="39"/>
    </row>
    <row r="10" spans="1:19" s="3" customFormat="1" ht="31.9" customHeight="1" x14ac:dyDescent="0.25">
      <c r="A10" s="27">
        <v>4</v>
      </c>
      <c r="B10" s="31" t="s">
        <v>23</v>
      </c>
      <c r="C10" s="31" t="s">
        <v>23</v>
      </c>
      <c r="D10" s="28" t="s">
        <v>12</v>
      </c>
      <c r="E10" s="24">
        <v>1</v>
      </c>
      <c r="F10" s="30">
        <v>180000</v>
      </c>
      <c r="G10" s="25">
        <f t="shared" si="0"/>
        <v>180000</v>
      </c>
      <c r="H10" s="39"/>
      <c r="I10" s="39"/>
      <c r="J10" s="39">
        <v>170000</v>
      </c>
      <c r="K10" s="39"/>
      <c r="L10" s="39"/>
      <c r="M10" s="39"/>
      <c r="N10" s="39"/>
      <c r="O10" s="39"/>
      <c r="P10" s="40">
        <v>144246</v>
      </c>
      <c r="Q10" s="40">
        <f>E10*P10</f>
        <v>144246</v>
      </c>
      <c r="R10" s="39"/>
      <c r="S10" s="39"/>
    </row>
    <row r="11" spans="1:19" s="3" customFormat="1" ht="36.75" customHeight="1" x14ac:dyDescent="0.25">
      <c r="A11" s="2">
        <v>5</v>
      </c>
      <c r="B11" s="21" t="s">
        <v>15</v>
      </c>
      <c r="C11" s="21" t="s">
        <v>15</v>
      </c>
      <c r="D11" s="22" t="s">
        <v>12</v>
      </c>
      <c r="E11" s="22">
        <v>5</v>
      </c>
      <c r="F11" s="23">
        <v>64000</v>
      </c>
      <c r="G11" s="16">
        <f t="shared" si="0"/>
        <v>320000</v>
      </c>
      <c r="H11" s="40">
        <v>47625</v>
      </c>
      <c r="I11" s="40">
        <f>E11*H11</f>
        <v>238125</v>
      </c>
      <c r="J11" s="39"/>
      <c r="K11" s="39"/>
      <c r="L11" s="39"/>
      <c r="M11" s="39"/>
      <c r="N11" s="39"/>
      <c r="O11" s="39"/>
      <c r="P11" s="39">
        <v>62895.97</v>
      </c>
      <c r="Q11" s="39"/>
      <c r="R11" s="39"/>
      <c r="S11" s="39"/>
    </row>
    <row r="12" spans="1:19" s="3" customFormat="1" ht="35.450000000000003" customHeight="1" x14ac:dyDescent="0.25">
      <c r="A12" s="27">
        <v>6</v>
      </c>
      <c r="B12" s="21" t="s">
        <v>16</v>
      </c>
      <c r="C12" s="21" t="s">
        <v>16</v>
      </c>
      <c r="D12" s="22" t="s">
        <v>12</v>
      </c>
      <c r="E12" s="22">
        <v>5</v>
      </c>
      <c r="F12" s="23">
        <v>60000</v>
      </c>
      <c r="G12" s="16">
        <f t="shared" si="0"/>
        <v>300000</v>
      </c>
      <c r="H12" s="40">
        <v>38423</v>
      </c>
      <c r="I12" s="40">
        <f t="shared" ref="I12:I14" si="1">E12*H12</f>
        <v>192115</v>
      </c>
      <c r="J12" s="39"/>
      <c r="K12" s="39"/>
      <c r="L12" s="39"/>
      <c r="M12" s="39"/>
      <c r="N12" s="39"/>
      <c r="O12" s="39"/>
      <c r="P12" s="39">
        <v>58074.41</v>
      </c>
      <c r="Q12" s="39"/>
      <c r="R12" s="39"/>
      <c r="S12" s="39"/>
    </row>
    <row r="13" spans="1:19" s="3" customFormat="1" ht="35.450000000000003" customHeight="1" x14ac:dyDescent="0.25">
      <c r="A13" s="2">
        <v>7</v>
      </c>
      <c r="B13" s="21" t="s">
        <v>17</v>
      </c>
      <c r="C13" s="21" t="s">
        <v>17</v>
      </c>
      <c r="D13" s="22" t="s">
        <v>12</v>
      </c>
      <c r="E13" s="22">
        <v>8</v>
      </c>
      <c r="F13" s="23">
        <v>37000</v>
      </c>
      <c r="G13" s="16">
        <f t="shared" si="0"/>
        <v>296000</v>
      </c>
      <c r="H13" s="40">
        <v>26673</v>
      </c>
      <c r="I13" s="40">
        <f t="shared" si="1"/>
        <v>213384</v>
      </c>
      <c r="J13" s="39"/>
      <c r="K13" s="39"/>
      <c r="L13" s="39"/>
      <c r="M13" s="39"/>
      <c r="N13" s="39"/>
      <c r="O13" s="39"/>
      <c r="P13" s="39">
        <v>36052.379999999997</v>
      </c>
      <c r="Q13" s="39"/>
      <c r="R13" s="39"/>
      <c r="S13" s="39"/>
    </row>
    <row r="14" spans="1:19" s="3" customFormat="1" ht="35.25" customHeight="1" x14ac:dyDescent="0.25">
      <c r="A14" s="27">
        <v>8</v>
      </c>
      <c r="B14" s="21" t="s">
        <v>18</v>
      </c>
      <c r="C14" s="21" t="s">
        <v>18</v>
      </c>
      <c r="D14" s="22" t="s">
        <v>12</v>
      </c>
      <c r="E14" s="22">
        <v>10</v>
      </c>
      <c r="F14" s="23">
        <v>16000</v>
      </c>
      <c r="G14" s="16">
        <f t="shared" si="0"/>
        <v>160000</v>
      </c>
      <c r="H14" s="40">
        <v>11750</v>
      </c>
      <c r="I14" s="40">
        <f t="shared" si="1"/>
        <v>117500</v>
      </c>
      <c r="J14" s="39"/>
      <c r="K14" s="39"/>
      <c r="L14" s="39"/>
      <c r="M14" s="39"/>
      <c r="N14" s="39"/>
      <c r="O14" s="39"/>
      <c r="P14" s="39">
        <v>31533.14</v>
      </c>
      <c r="Q14" s="39"/>
      <c r="R14" s="39"/>
      <c r="S14" s="39"/>
    </row>
    <row r="15" spans="1:19" s="8" customFormat="1" ht="26.45" customHeight="1" x14ac:dyDescent="0.25">
      <c r="A15" s="4"/>
      <c r="B15" s="5" t="s">
        <v>10</v>
      </c>
      <c r="C15" s="5"/>
      <c r="D15" s="6"/>
      <c r="E15" s="15"/>
      <c r="F15" s="18"/>
      <c r="G15" s="7">
        <f>SUM(G7:G14)</f>
        <v>2084500</v>
      </c>
      <c r="H15" s="4"/>
      <c r="I15" s="42">
        <f>SUM(I11:I14)</f>
        <v>761124</v>
      </c>
      <c r="J15" s="4"/>
      <c r="K15" s="42">
        <f>K8</f>
        <v>430000</v>
      </c>
      <c r="L15" s="4"/>
      <c r="M15" s="42">
        <f>M7</f>
        <v>72000</v>
      </c>
      <c r="N15" s="4"/>
      <c r="O15" s="42">
        <f>O9</f>
        <v>118500</v>
      </c>
      <c r="P15" s="4"/>
      <c r="Q15" s="42">
        <f>Q10</f>
        <v>144246</v>
      </c>
      <c r="R15" s="4"/>
      <c r="S15" s="4"/>
    </row>
    <row r="16" spans="1:19" ht="26.45" customHeight="1" x14ac:dyDescent="0.25">
      <c r="A16" s="9"/>
      <c r="B16" s="10"/>
      <c r="C16" s="10"/>
      <c r="D16" s="11"/>
      <c r="E16" s="12"/>
      <c r="F16" s="19"/>
      <c r="G16" s="13"/>
    </row>
    <row r="17" spans="1:7" x14ac:dyDescent="0.25">
      <c r="A17" s="38" t="s">
        <v>8</v>
      </c>
      <c r="B17" s="38"/>
      <c r="C17" s="38"/>
      <c r="D17" s="38"/>
      <c r="E17" s="38"/>
      <c r="F17" s="38"/>
      <c r="G17" s="38"/>
    </row>
    <row r="18" spans="1:7" s="14" customFormat="1" ht="53.25" customHeight="1" x14ac:dyDescent="0.25">
      <c r="A18" s="37" t="s">
        <v>11</v>
      </c>
      <c r="B18" s="37"/>
      <c r="C18" s="37"/>
      <c r="D18" s="37"/>
      <c r="E18" s="37"/>
      <c r="F18" s="37"/>
      <c r="G18" s="37"/>
    </row>
    <row r="20" spans="1:7" x14ac:dyDescent="0.25">
      <c r="A20" s="1" t="s">
        <v>27</v>
      </c>
      <c r="G20" s="1" t="s">
        <v>28</v>
      </c>
    </row>
    <row r="22" spans="1:7" x14ac:dyDescent="0.25">
      <c r="A22" s="1" t="s">
        <v>29</v>
      </c>
      <c r="G22" s="1" t="s">
        <v>30</v>
      </c>
    </row>
    <row r="24" spans="1:7" x14ac:dyDescent="0.25">
      <c r="A24" s="1" t="s">
        <v>31</v>
      </c>
      <c r="G24" s="1" t="s">
        <v>32</v>
      </c>
    </row>
  </sheetData>
  <mergeCells count="4">
    <mergeCell ref="A4:G4"/>
    <mergeCell ref="A6:G6"/>
    <mergeCell ref="A18:G18"/>
    <mergeCell ref="A17:G17"/>
  </mergeCells>
  <pageMargins left="0.11811023622047245" right="0.11811023622047245" top="0.74803149606299213" bottom="0.74803149606299213" header="0.31496062992125984" footer="0.31496062992125984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МИ</vt:lpstr>
      <vt:lpstr>МИ!Область_печати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2021-06-23T11:36:10Z</cp:lastPrinted>
  <dcterms:created xsi:type="dcterms:W3CDTF">2019-03-11T10:08:28Z</dcterms:created>
  <dcterms:modified xsi:type="dcterms:W3CDTF">2021-06-23T11:36:12Z</dcterms:modified>
</cp:coreProperties>
</file>