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ИМН'!$A$1:$R$29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R19" i="1" l="1"/>
  <c r="M19" i="1"/>
  <c r="M15" i="1"/>
  <c r="K19" i="1"/>
  <c r="I19" i="1"/>
  <c r="R12" i="1"/>
  <c r="K11" i="1"/>
  <c r="I18" i="1"/>
  <c r="G19" i="1" l="1"/>
  <c r="G8" i="1"/>
  <c r="G12" i="1" l="1"/>
  <c r="E12" i="1"/>
  <c r="G10" i="1" l="1"/>
  <c r="G7" i="1"/>
  <c r="G9" i="1" l="1"/>
  <c r="G14" i="1" l="1"/>
  <c r="G13" i="1"/>
  <c r="G15" i="1"/>
  <c r="G18" i="1" l="1"/>
  <c r="G17" i="1" l="1"/>
  <c r="G16" i="1"/>
  <c r="G11" i="1" l="1"/>
</calcChain>
</file>

<file path=xl/sharedStrings.xml><?xml version="1.0" encoding="utf-8"?>
<sst xmlns="http://schemas.openxmlformats.org/spreadsheetml/2006/main" count="68" uniqueCount="53">
  <si>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</si>
  <si>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</si>
  <si>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</si>
  <si>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</si>
  <si>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</si>
  <si>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</si>
  <si>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</si>
  <si>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</si>
  <si>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</si>
  <si>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</si>
  <si>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</si>
  <si>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</si>
  <si>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</si>
  <si>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Перчатки диагностические нитриловые текстурированные неопудренные нестерильные размерами: 7-8 (M)</t>
  </si>
  <si>
    <t>пар</t>
  </si>
  <si>
    <t xml:space="preserve">Система для инфузомата </t>
  </si>
  <si>
    <t xml:space="preserve">Для энтерального питания с унивирсальным адаптером, инвертированным безопасным Y-портом, инвертированнымконнектором Люэр лок и ступенчатым адаптером Длина, см40 </t>
  </si>
  <si>
    <t>Стент</t>
  </si>
  <si>
    <t>Катетр Фолея  2 ходовой  № 22, цилиндрический 22 Ch,баллон 30-50мл,2 отверствия,длина 40 см</t>
  </si>
  <si>
    <t>штук</t>
  </si>
  <si>
    <t xml:space="preserve">Мочеточниковый стент - изготовлен из полиуретана голубого цвета. Рентгеноконтрастный. Разметка в сантиметрах по всей длине. Закругленные концы стента типа Пигтейл с обеих сторон, проксимальный завиток с атравматичным наконечником открытого типа. Дистальный завиток с ретракционной нитью. Дренажные боковые отверстия расположены спиралевидно по всей длине стента. Линия для определения направления загиба конца стента по всей длине. Размер 8 Ch. Длина 26см.  Толкатель - изготовлен из полиуретана зеленого цвета длиной 45см, 90см для уретерореноскопии.  Гибкая струна-проводник с изменяемой степенью жесткости, изготовлена из нержавеющей стали с тефлоновым покрытием. Длина 150см. - для стентов открытого типа. Два пластиковых зажима. Карта пациента. Продолжительность использования установленного стента до 1 месяца. Стерильно, для одноразового использования. Не содержит латекса. Поставляется в собранном виде.        
</t>
  </si>
  <si>
    <t xml:space="preserve">Бинты эласт.трубчат </t>
  </si>
  <si>
    <t>бинт трубчатый сетчатый эластичный размер 5-й метражный 3м</t>
  </si>
  <si>
    <t>штука</t>
  </si>
  <si>
    <t>Полотно нетканое антимекробное сорбционное на клеевой основе размер 10*29</t>
  </si>
  <si>
    <t>Полотно нетканое антимекробное сорбционное на клеевой основе размер 10*15</t>
  </si>
  <si>
    <t>Система с инфузионным фильтром 0,2 мкм для химиотерапии , без ПХВ, 150см</t>
  </si>
  <si>
    <t>Салфетка спиртовая  65-56 мм</t>
  </si>
  <si>
    <t>Спиртовые салфетки одноразовые размер 65*56мм</t>
  </si>
  <si>
    <t>Перевязочный материал</t>
  </si>
  <si>
    <t xml:space="preserve">Шприц Жане 100,0 </t>
  </si>
  <si>
    <t>Шприц Жане 100,0 одноразовый с наконечникам для катетерной насадки</t>
  </si>
  <si>
    <t>Шприц одноразовый 50 мл Luer для шприцевых насосов</t>
  </si>
  <si>
    <t>Шрпиц инъекционный трехкомпонентный инсулиновый стерильный однократного применения  объемом 1 мл</t>
  </si>
  <si>
    <t>ТОО "КАЗМЕДИМПОРТ"</t>
  </si>
  <si>
    <t>ИП "Харченко М.В."</t>
  </si>
  <si>
    <t xml:space="preserve">ТОО "КФК Медсервис Плюс" </t>
  </si>
  <si>
    <t>к протоколу 53 от 08.07.2021г.</t>
  </si>
  <si>
    <t>ТОО "АЛЬЯНС-ФАРМ" Цена</t>
  </si>
  <si>
    <t>ТОО "АЛЬЯНС-ФАРМ" Сумма</t>
  </si>
  <si>
    <t>ТОО "Vita Pharma" Цена</t>
  </si>
  <si>
    <t>ТОО "Vita Pharma" Сумма</t>
  </si>
  <si>
    <t>ТОО «MEDICAL MARKETING GROUP KZ (МЕДИКАЛ МАРКЕТИНГ ГРУПП КЗ)» Цена</t>
  </si>
  <si>
    <t>ТОО «MEDICAL MARKETING GROUP KZ (МЕДИКАЛ МАРКЕТИНГ ГРУПП КЗ)» Сумма</t>
  </si>
  <si>
    <t>ТОО "Мерусар и К" Цена</t>
  </si>
  <si>
    <t>ТОО "Мерусар и К" Сумма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</si>
  <si>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</si>
  <si>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</si>
  <si>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</si>
  <si>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</si>
  <si>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</si>
  <si>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 xml:space="preserve"> </t>
  </si>
  <si>
    <t>Руководитель ОГЗ и ЮС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</si>
</sst>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7" fillId="0" borderId="5" xfId="23" applyFont="1" applyBorder="1" applyAlignment="1">
      <alignment horizontal="right" vertical="center" wrapText="1"/>
    </xf>
    <xf numFmtId="0" fontId="7" fillId="0" borderId="2" xfId="1" applyFont="1" applyFill="1" applyBorder="1"/>
    <xf numFmtId="43" fontId="7" fillId="0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7" fillId="3" borderId="2" xfId="1" applyNumberFormat="1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view="pageBreakPreview" zoomScale="60" workbookViewId="0">
      <selection activeCell="C27" sqref="C27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4" customWidth="1"/>
    <col min="7" max="7" width="17.85546875" style="1" customWidth="1"/>
    <col min="8" max="9" width="18.7109375" style="1" customWidth="1"/>
    <col min="10" max="11" width="19" style="1" customWidth="1"/>
    <col min="12" max="13" width="19.140625" style="1" customWidth="1"/>
    <col min="14" max="14" width="18.28515625" style="1" customWidth="1"/>
    <col min="15" max="15" width="18.85546875" style="1" customWidth="1"/>
    <col min="16" max="16" width="19.42578125" style="1" customWidth="1"/>
    <col min="17" max="17" width="19.28515625" style="1" customWidth="1"/>
    <col min="18" max="18" width="18.42578125" style="1" customWidth="1"/>
    <col min="19" max="16384" width="8.85546875" style="1"/>
  </cols>
  <sheetData>
    <row r="1" spans="1:18" x14ac:dyDescent="0.25">
      <c r="E1" s="1" t="s">
        <v>0</v>
      </c>
    </row>
    <row r="2" spans="1:18" x14ac:dyDescent="0.25">
      <c r="E2" s="1" t="s">
        <v>37</v>
      </c>
    </row>
    <row r="4" spans="1:18" ht="15.75" customHeight="1" x14ac:dyDescent="0.25">
      <c r="A4" s="44" t="s">
        <v>1</v>
      </c>
      <c r="B4" s="44"/>
      <c r="C4" s="44"/>
      <c r="D4" s="44"/>
      <c r="E4" s="44"/>
      <c r="F4" s="44"/>
      <c r="G4" s="44"/>
    </row>
    <row r="5" spans="1:18" ht="141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1" t="s">
        <v>6</v>
      </c>
      <c r="G5" s="2" t="s">
        <v>7</v>
      </c>
      <c r="H5" s="2" t="s">
        <v>38</v>
      </c>
      <c r="I5" s="2" t="s">
        <v>39</v>
      </c>
      <c r="J5" s="2" t="s">
        <v>40</v>
      </c>
      <c r="K5" s="2" t="s">
        <v>41</v>
      </c>
      <c r="L5" s="2" t="s">
        <v>42</v>
      </c>
      <c r="M5" s="2" t="s">
        <v>43</v>
      </c>
      <c r="N5" s="2" t="s">
        <v>34</v>
      </c>
      <c r="O5" s="2" t="s">
        <v>35</v>
      </c>
      <c r="P5" s="2" t="s">
        <v>36</v>
      </c>
      <c r="Q5" s="2" t="s">
        <v>44</v>
      </c>
      <c r="R5" s="2" t="s">
        <v>45</v>
      </c>
    </row>
    <row r="6" spans="1:18" s="3" customFormat="1" ht="17.25" customHeight="1" x14ac:dyDescent="0.25">
      <c r="A6" s="45" t="s">
        <v>12</v>
      </c>
      <c r="B6" s="46"/>
      <c r="C6" s="46"/>
      <c r="D6" s="46"/>
      <c r="E6" s="46"/>
      <c r="F6" s="46"/>
      <c r="G6" s="47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s="3" customFormat="1" ht="31.15" customHeight="1" x14ac:dyDescent="0.25">
      <c r="A7" s="2">
        <v>1</v>
      </c>
      <c r="B7" s="31" t="s">
        <v>21</v>
      </c>
      <c r="C7" s="31" t="s">
        <v>22</v>
      </c>
      <c r="D7" s="33" t="s">
        <v>23</v>
      </c>
      <c r="E7" s="34">
        <v>3</v>
      </c>
      <c r="F7" s="32">
        <v>250</v>
      </c>
      <c r="G7" s="20">
        <f t="shared" ref="G7:G12" si="0">E7*F7</f>
        <v>750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6"/>
    </row>
    <row r="8" spans="1:18" s="3" customFormat="1" ht="34.5" customHeight="1" x14ac:dyDescent="0.25">
      <c r="A8" s="2">
        <v>2</v>
      </c>
      <c r="B8" s="31" t="s">
        <v>18</v>
      </c>
      <c r="C8" s="31" t="s">
        <v>18</v>
      </c>
      <c r="D8" s="33" t="s">
        <v>23</v>
      </c>
      <c r="E8" s="34">
        <v>150</v>
      </c>
      <c r="F8" s="32">
        <v>500</v>
      </c>
      <c r="G8" s="20">
        <f t="shared" si="0"/>
        <v>75000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6"/>
    </row>
    <row r="9" spans="1:18" s="3" customFormat="1" ht="30" customHeight="1" x14ac:dyDescent="0.25">
      <c r="A9" s="2">
        <v>3</v>
      </c>
      <c r="B9" s="31" t="s">
        <v>29</v>
      </c>
      <c r="C9" s="31" t="s">
        <v>24</v>
      </c>
      <c r="D9" s="33" t="s">
        <v>23</v>
      </c>
      <c r="E9" s="30">
        <v>100</v>
      </c>
      <c r="F9" s="32">
        <v>1350</v>
      </c>
      <c r="G9" s="20">
        <f t="shared" si="0"/>
        <v>135000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6"/>
    </row>
    <row r="10" spans="1:18" s="3" customFormat="1" ht="32.25" customHeight="1" x14ac:dyDescent="0.25">
      <c r="A10" s="2">
        <v>4</v>
      </c>
      <c r="B10" s="31" t="s">
        <v>29</v>
      </c>
      <c r="C10" s="31" t="s">
        <v>25</v>
      </c>
      <c r="D10" s="30" t="s">
        <v>23</v>
      </c>
      <c r="E10" s="30">
        <v>200</v>
      </c>
      <c r="F10" s="35">
        <v>790</v>
      </c>
      <c r="G10" s="20">
        <f t="shared" si="0"/>
        <v>158000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6"/>
    </row>
    <row r="11" spans="1:18" s="3" customFormat="1" ht="35.450000000000003" customHeight="1" x14ac:dyDescent="0.25">
      <c r="A11" s="2">
        <v>5</v>
      </c>
      <c r="B11" s="19" t="s">
        <v>13</v>
      </c>
      <c r="C11" s="19" t="s">
        <v>13</v>
      </c>
      <c r="D11" s="16" t="s">
        <v>14</v>
      </c>
      <c r="E11" s="16">
        <v>11000</v>
      </c>
      <c r="F11" s="17">
        <v>155</v>
      </c>
      <c r="G11" s="20">
        <f t="shared" si="0"/>
        <v>1705000</v>
      </c>
      <c r="H11" s="37"/>
      <c r="I11" s="37"/>
      <c r="J11" s="38">
        <v>98</v>
      </c>
      <c r="K11" s="38">
        <f>J11*E11</f>
        <v>1078000</v>
      </c>
      <c r="L11" s="37"/>
      <c r="M11" s="37"/>
      <c r="N11" s="37">
        <v>138</v>
      </c>
      <c r="O11" s="37">
        <v>117</v>
      </c>
      <c r="P11" s="37">
        <v>130</v>
      </c>
      <c r="Q11" s="37"/>
      <c r="R11" s="36"/>
    </row>
    <row r="12" spans="1:18" s="3" customFormat="1" ht="23.25" customHeight="1" x14ac:dyDescent="0.25">
      <c r="A12" s="2">
        <v>6</v>
      </c>
      <c r="B12" s="19" t="s">
        <v>27</v>
      </c>
      <c r="C12" s="19" t="s">
        <v>28</v>
      </c>
      <c r="D12" s="33" t="s">
        <v>19</v>
      </c>
      <c r="E12" s="16">
        <f>5000+8400</f>
        <v>13400</v>
      </c>
      <c r="F12" s="17">
        <v>6.82</v>
      </c>
      <c r="G12" s="20">
        <f t="shared" si="0"/>
        <v>91388</v>
      </c>
      <c r="H12" s="37">
        <v>6.43</v>
      </c>
      <c r="I12" s="37"/>
      <c r="J12" s="37"/>
      <c r="K12" s="37"/>
      <c r="L12" s="37"/>
      <c r="M12" s="37"/>
      <c r="N12" s="37"/>
      <c r="O12" s="37"/>
      <c r="P12" s="37">
        <v>6.8</v>
      </c>
      <c r="Q12" s="38">
        <v>4.5999999999999996</v>
      </c>
      <c r="R12" s="40">
        <f>Q12*E12</f>
        <v>61639.999999999993</v>
      </c>
    </row>
    <row r="13" spans="1:18" s="3" customFormat="1" ht="34.5" customHeight="1" x14ac:dyDescent="0.25">
      <c r="A13" s="2">
        <v>7</v>
      </c>
      <c r="B13" s="19" t="s">
        <v>26</v>
      </c>
      <c r="C13" s="19" t="s">
        <v>26</v>
      </c>
      <c r="D13" s="33" t="s">
        <v>19</v>
      </c>
      <c r="E13" s="18">
        <v>250</v>
      </c>
      <c r="F13" s="25">
        <v>174</v>
      </c>
      <c r="G13" s="20">
        <f t="shared" ref="G13:G18" si="1">E13*F13</f>
        <v>43500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6"/>
    </row>
    <row r="14" spans="1:18" s="3" customFormat="1" ht="63" customHeight="1" x14ac:dyDescent="0.25">
      <c r="A14" s="2">
        <v>8</v>
      </c>
      <c r="B14" s="19" t="s">
        <v>15</v>
      </c>
      <c r="C14" s="19" t="s">
        <v>16</v>
      </c>
      <c r="D14" s="33" t="s">
        <v>19</v>
      </c>
      <c r="E14" s="18">
        <v>60</v>
      </c>
      <c r="F14" s="25">
        <v>1805</v>
      </c>
      <c r="G14" s="20">
        <f t="shared" si="1"/>
        <v>108300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6"/>
    </row>
    <row r="15" spans="1:18" s="3" customFormat="1" ht="302.25" customHeight="1" x14ac:dyDescent="0.25">
      <c r="A15" s="2">
        <v>9</v>
      </c>
      <c r="B15" s="26" t="s">
        <v>17</v>
      </c>
      <c r="C15" s="26" t="s">
        <v>20</v>
      </c>
      <c r="D15" s="33" t="s">
        <v>19</v>
      </c>
      <c r="E15" s="27">
        <v>10</v>
      </c>
      <c r="F15" s="29">
        <v>17700</v>
      </c>
      <c r="G15" s="20">
        <f t="shared" si="1"/>
        <v>177000</v>
      </c>
      <c r="H15" s="37"/>
      <c r="I15" s="37"/>
      <c r="J15" s="37"/>
      <c r="K15" s="37"/>
      <c r="L15" s="39">
        <v>16100</v>
      </c>
      <c r="M15" s="39">
        <f>L15*E15</f>
        <v>161000</v>
      </c>
      <c r="N15" s="37"/>
      <c r="O15" s="37" t="s">
        <v>51</v>
      </c>
      <c r="P15" s="37"/>
      <c r="Q15" s="37"/>
      <c r="R15" s="36"/>
    </row>
    <row r="16" spans="1:18" s="3" customFormat="1" ht="33" customHeight="1" x14ac:dyDescent="0.25">
      <c r="A16" s="2">
        <v>10</v>
      </c>
      <c r="B16" s="26" t="s">
        <v>30</v>
      </c>
      <c r="C16" s="26" t="s">
        <v>31</v>
      </c>
      <c r="D16" s="33" t="s">
        <v>19</v>
      </c>
      <c r="E16" s="27">
        <v>250</v>
      </c>
      <c r="F16" s="29">
        <v>440.65</v>
      </c>
      <c r="G16" s="20">
        <f t="shared" si="1"/>
        <v>110162.5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6"/>
    </row>
    <row r="17" spans="1:18" s="3" customFormat="1" ht="23.25" customHeight="1" x14ac:dyDescent="0.25">
      <c r="A17" s="2">
        <v>11</v>
      </c>
      <c r="B17" s="26" t="s">
        <v>32</v>
      </c>
      <c r="C17" s="26" t="s">
        <v>32</v>
      </c>
      <c r="D17" s="33" t="s">
        <v>19</v>
      </c>
      <c r="E17" s="27">
        <v>1288</v>
      </c>
      <c r="F17" s="29">
        <v>60.65</v>
      </c>
      <c r="G17" s="20">
        <f t="shared" si="1"/>
        <v>78117.2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6"/>
    </row>
    <row r="18" spans="1:18" s="3" customFormat="1" ht="37.5" customHeight="1" x14ac:dyDescent="0.25">
      <c r="A18" s="2">
        <v>12</v>
      </c>
      <c r="B18" s="28" t="s">
        <v>33</v>
      </c>
      <c r="C18" s="28" t="s">
        <v>33</v>
      </c>
      <c r="D18" s="33" t="s">
        <v>19</v>
      </c>
      <c r="E18" s="27">
        <v>100</v>
      </c>
      <c r="F18" s="29">
        <v>20</v>
      </c>
      <c r="G18" s="20">
        <f t="shared" si="1"/>
        <v>2000</v>
      </c>
      <c r="H18" s="39">
        <v>19.98</v>
      </c>
      <c r="I18" s="39">
        <f>H18*E18</f>
        <v>1998</v>
      </c>
      <c r="J18" s="37"/>
      <c r="K18" s="37"/>
      <c r="L18" s="37"/>
      <c r="M18" s="37"/>
      <c r="N18" s="37"/>
      <c r="O18" s="37"/>
      <c r="P18" s="37"/>
      <c r="Q18" s="37"/>
      <c r="R18" s="36"/>
    </row>
    <row r="19" spans="1:18" s="8" customFormat="1" ht="19.5" customHeight="1" x14ac:dyDescent="0.25">
      <c r="A19" s="4"/>
      <c r="B19" s="5" t="s">
        <v>10</v>
      </c>
      <c r="C19" s="5"/>
      <c r="D19" s="6"/>
      <c r="E19" s="15"/>
      <c r="F19" s="22"/>
      <c r="G19" s="7">
        <f>SUM(G7:G18)</f>
        <v>2684217.7000000002</v>
      </c>
      <c r="H19" s="4"/>
      <c r="I19" s="41">
        <f>I18</f>
        <v>1998</v>
      </c>
      <c r="J19" s="4"/>
      <c r="K19" s="41">
        <f>K11</f>
        <v>1078000</v>
      </c>
      <c r="L19" s="4"/>
      <c r="M19" s="41">
        <f>M15</f>
        <v>161000</v>
      </c>
      <c r="N19" s="4"/>
      <c r="O19" s="4"/>
      <c r="P19" s="4"/>
      <c r="Q19" s="4"/>
      <c r="R19" s="41">
        <f>R12</f>
        <v>61639.999999999993</v>
      </c>
    </row>
    <row r="20" spans="1:18" ht="26.45" customHeight="1" x14ac:dyDescent="0.25">
      <c r="A20" s="9"/>
      <c r="B20" s="10"/>
      <c r="C20" s="10"/>
      <c r="D20" s="11"/>
      <c r="E20" s="12"/>
      <c r="F20" s="23"/>
      <c r="G20" s="13"/>
    </row>
    <row r="21" spans="1:18" x14ac:dyDescent="0.25">
      <c r="A21" s="43" t="s">
        <v>8</v>
      </c>
      <c r="B21" s="43"/>
      <c r="C21" s="43"/>
      <c r="D21" s="43"/>
      <c r="E21" s="43"/>
      <c r="F21" s="43"/>
      <c r="G21" s="43"/>
    </row>
    <row r="22" spans="1:18" s="14" customFormat="1" ht="53.25" customHeight="1" x14ac:dyDescent="0.25">
      <c r="A22" s="42" t="s">
        <v>11</v>
      </c>
      <c r="B22" s="42"/>
      <c r="C22" s="42"/>
      <c r="D22" s="42"/>
      <c r="E22" s="42"/>
      <c r="F22" s="42"/>
      <c r="G22" s="42"/>
    </row>
    <row r="24" spans="1:18" x14ac:dyDescent="0.25">
      <c r="A24" s="1" t="s">
        <v>52</v>
      </c>
      <c r="G24" s="1" t="s">
        <v>46</v>
      </c>
    </row>
    <row r="26" spans="1:18" x14ac:dyDescent="0.25">
      <c r="A26" s="1" t="s">
        <v>47</v>
      </c>
      <c r="G26" s="1" t="s">
        <v>48</v>
      </c>
    </row>
    <row r="28" spans="1:18" x14ac:dyDescent="0.25">
      <c r="A28" s="1" t="s">
        <v>49</v>
      </c>
      <c r="G28" s="1" t="s">
        <v>50</v>
      </c>
    </row>
  </sheetData>
  <mergeCells count="4">
    <mergeCell ref="A22:G22"/>
    <mergeCell ref="A21:G21"/>
    <mergeCell ref="A4:G4"/>
    <mergeCell ref="A6:G6"/>
  </mergeCells>
  <pageMargins left="0.11811023622047245" right="0.11811023622047245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2021-07-02T10:28:45Z</cp:lastPrinted>
  <dcterms:created xsi:type="dcterms:W3CDTF">2019-03-11T10:08:28Z</dcterms:created>
  <dcterms:modified xsi:type="dcterms:W3CDTF">2021-07-08T11:39:19Z</dcterms:modified>
</cp:coreProperties>
</file>