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ljab2ei\обмен\ЛС и ИМН\Протокола 2020\"/>
    </mc:Choice>
  </mc:AlternateContent>
  <bookViews>
    <workbookView xWindow="0" yWindow="0" windowWidth="28800" windowHeight="11700"/>
  </bookViews>
  <sheets>
    <sheet name="142 добр" sheetId="1" r:id="rId1"/>
  </sheets>
  <definedNames>
    <definedName name="_xlnm._FilterDatabase" localSheetId="0" hidden="1">'142 добр'!$A$5:$G$39</definedName>
    <definedName name="_xlnm.Print_Area" localSheetId="0">'142 добр'!$A$1:$K$49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I6" i="1"/>
  <c r="K34" i="1" l="1"/>
  <c r="K33" i="1"/>
  <c r="K26" i="1" l="1"/>
  <c r="K25" i="1"/>
  <c r="I22" i="1"/>
  <c r="I21" i="1"/>
  <c r="G39" i="1" l="1"/>
  <c r="G38" i="1"/>
  <c r="G37" i="1"/>
  <c r="G35" i="1"/>
  <c r="G34" i="1"/>
  <c r="G33" i="1"/>
  <c r="F32" i="1"/>
  <c r="G32" i="1" s="1"/>
  <c r="F31" i="1"/>
  <c r="G31" i="1" s="1"/>
  <c r="F30" i="1"/>
  <c r="G30" i="1" s="1"/>
  <c r="G29" i="1"/>
  <c r="G28" i="1"/>
  <c r="G27" i="1"/>
  <c r="G26" i="1"/>
  <c r="G25" i="1"/>
  <c r="G24" i="1"/>
  <c r="G23" i="1"/>
  <c r="G22" i="1"/>
  <c r="G21" i="1"/>
  <c r="G20" i="1"/>
  <c r="G19" i="1"/>
  <c r="G17" i="1"/>
  <c r="G15" i="1"/>
  <c r="G14" i="1"/>
  <c r="G13" i="1"/>
  <c r="F36" i="1"/>
  <c r="G36" i="1" s="1"/>
  <c r="G12" i="1"/>
  <c r="G11" i="1"/>
  <c r="G10" i="1"/>
  <c r="G9" i="1"/>
  <c r="G8" i="1"/>
  <c r="G6" i="1" l="1"/>
</calcChain>
</file>

<file path=xl/sharedStrings.xml><?xml version="1.0" encoding="utf-8"?>
<sst xmlns="http://schemas.openxmlformats.org/spreadsheetml/2006/main" count="123" uniqueCount="90">
  <si>
    <t>№п/п</t>
  </si>
  <si>
    <t>Ед.изм.</t>
  </si>
  <si>
    <t>Количество</t>
  </si>
  <si>
    <t>Цена</t>
  </si>
  <si>
    <t>Сумма</t>
  </si>
  <si>
    <t xml:space="preserve"> Водорода перекись </t>
  </si>
  <si>
    <t>флакон</t>
  </si>
  <si>
    <t>литр</t>
  </si>
  <si>
    <t>Фурацилин</t>
  </si>
  <si>
    <t>Новокаин</t>
  </si>
  <si>
    <t>раствор для инъекции 0,25% 200мл</t>
  </si>
  <si>
    <t>Вода очищенная</t>
  </si>
  <si>
    <t>Формалин</t>
  </si>
  <si>
    <t>раствор для наружного примениния 10% забуференный 10 л</t>
  </si>
  <si>
    <t>Хлоргексидин биоглюконат</t>
  </si>
  <si>
    <t>Муравьиная кислота</t>
  </si>
  <si>
    <t xml:space="preserve">раствор для наружного применения 85% </t>
  </si>
  <si>
    <t>Перманганат калия</t>
  </si>
  <si>
    <t>раствор перманганата калия 10% -100</t>
  </si>
  <si>
    <t>Бриллиантовый зеленый</t>
  </si>
  <si>
    <t>раствор спиртовый 1 %-30 мл</t>
  </si>
  <si>
    <t>штука</t>
  </si>
  <si>
    <t xml:space="preserve">Аспирационный наконечник Yankauer одноразовый </t>
  </si>
  <si>
    <t>Зонды</t>
  </si>
  <si>
    <t>Зонд ректальный (ПХВ) для одноразового применения размер №30</t>
  </si>
  <si>
    <t>Нити</t>
  </si>
  <si>
    <t>Капрон, нерассасывающая №3, 20 метр, стерильный</t>
  </si>
  <si>
    <t>Капрон, нерассасывающая №4, 20 метр, стерильный</t>
  </si>
  <si>
    <t>Капрон, нерассасывающая №5, 20 метр, стерильный</t>
  </si>
  <si>
    <t>Катетер</t>
  </si>
  <si>
    <t>Ларингиальные маски</t>
  </si>
  <si>
    <t>Ларингеальная маска 4 размер</t>
  </si>
  <si>
    <t>Лезвия</t>
  </si>
  <si>
    <t>Лезвия, Съемные  одноразовые №22</t>
  </si>
  <si>
    <t>Полимеррные клипсы Гемолокк размер L фиолетового цвета</t>
  </si>
  <si>
    <t>пара</t>
  </si>
  <si>
    <t>Трубка</t>
  </si>
  <si>
    <t>Трубка эндотрахеальная 7,5 мм</t>
  </si>
  <si>
    <t>Трубка эндотрахеальная  8,0 мм</t>
  </si>
  <si>
    <t>Удлинитель</t>
  </si>
  <si>
    <t>Удлинитель оригинальный  для Перфузор стандарт</t>
  </si>
  <si>
    <t>Шприцы</t>
  </si>
  <si>
    <t>Электроды</t>
  </si>
  <si>
    <t xml:space="preserve">Электроды для ЭКГ </t>
  </si>
  <si>
    <t>Кухарева А.А.</t>
  </si>
  <si>
    <t>Ким Н.В.</t>
  </si>
  <si>
    <t>наименование товара</t>
  </si>
  <si>
    <t>Лекарственная форма/краткое описанипе товара</t>
  </si>
  <si>
    <t>раствор для наружного применения  6%-400 мл</t>
  </si>
  <si>
    <t>раствор для наружного применения 33% - 1000мл</t>
  </si>
  <si>
    <t>водный раствор 0,02%, 400,0мл</t>
  </si>
  <si>
    <t>очищенная вода 400,0 мл</t>
  </si>
  <si>
    <t>канстра</t>
  </si>
  <si>
    <t>спиртовый раствор для наружного применения 0,05% - 400,0 мл</t>
  </si>
  <si>
    <t>лекарственные средства изготавливаемые в аптеках</t>
  </si>
  <si>
    <t xml:space="preserve">Аспирационный наконечник одноразовый </t>
  </si>
  <si>
    <t>Катетер Фолея стерильные, из латекса покрытого силиконовой смазкой двухходовой  №14</t>
  </si>
  <si>
    <t>Катетер Фолея стерильные, из латекса покрытого силиконовой смазкой двухходовой размер18</t>
  </si>
  <si>
    <t>Катетер Фолея стерильный, из силикона, двухходовой размеры 20</t>
  </si>
  <si>
    <t xml:space="preserve">Полимеррные клипсы </t>
  </si>
  <si>
    <t>Перчатки хирургические неопреновые стерильные для  общехирургических операций повышенного риска инфицирования (при высоком риске инфицирования ВИЧ),  в том числе 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 для улучшенного захвата инструментов.  Манжета без валика 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EN455,</t>
  </si>
  <si>
    <t>Перчатки хирургические неопреновые стерильные, размер 7,5 для  общехирургических операций повышенного риска инфицирования (при высоком риске инфицирования ВИЧ),  в том числе 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 для улучшенного захвата инструментов.  Манжета без валика 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EN455,</t>
  </si>
  <si>
    <t>Перчатки хирургические неопреновые стерильные размер 7,5</t>
  </si>
  <si>
    <t>Перчатки хирургические неопреновые стерильные размер 6,5</t>
  </si>
  <si>
    <t>Перчатки хирургические неопреновые стерильные размер 8,0</t>
  </si>
  <si>
    <t>Шприц  инъекционный трехкомпонентный инсулиновый стерильный однократного применения  объемом 20 мл, с иглой 21G</t>
  </si>
  <si>
    <t>Шприц  инъекционный трехкомпонентный инсулиновый стерильный однократного применения  объемом 50 мл, с иглой 21G</t>
  </si>
  <si>
    <t xml:space="preserve">лекарственные средства </t>
  </si>
  <si>
    <t>медицинские изделия</t>
  </si>
  <si>
    <t xml:space="preserve">Приложение 1 </t>
  </si>
  <si>
    <t>Председатель</t>
  </si>
  <si>
    <t>Заместитель директора по стратегическому планированию и развитию</t>
  </si>
  <si>
    <t>Мукажанов А.Т.</t>
  </si>
  <si>
    <t xml:space="preserve">Заведующая отделением реанимации и интенсивной терапии  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</si>
  <si>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</si>
  <si>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</si>
  <si>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</si>
  <si>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</si>
  <si>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</si>
  <si>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Нигмешов С.А.</t>
  </si>
  <si>
    <t>Секретарь</t>
  </si>
  <si>
    <t>Корженко О.О.</t>
  </si>
  <si>
    <t>Фармацевт</t>
  </si>
  <si>
    <t>Есмуратова М.Т.</t>
  </si>
  <si>
    <t>не соответствует ТС</t>
  </si>
  <si>
    <t>Цена ТОО "PHARMACY"</t>
  </si>
  <si>
    <t>Сумма ТОО "PHARMACY"</t>
  </si>
  <si>
    <t>Цена ИП Маслова С.Л.</t>
  </si>
  <si>
    <t>Сумма ИП Маслова С.Л.</t>
  </si>
  <si>
    <t>к протоколу итогов № 63 от 17.07.2020г.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</si>
</sst>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</cellStyleXfs>
  <cellXfs count="6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/>
    </xf>
    <xf numFmtId="3" fontId="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5" fillId="0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6" fillId="2" borderId="1" xfId="3" applyFont="1" applyFill="1" applyBorder="1" applyAlignment="1">
      <alignment horizontal="left" vertical="top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4" applyFont="1"/>
    <xf numFmtId="0" fontId="2" fillId="0" borderId="0" xfId="0" applyFont="1" applyFill="1" applyAlignment="1">
      <alignment horizontal="left"/>
    </xf>
    <xf numFmtId="4" fontId="2" fillId="0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" fontId="2" fillId="0" borderId="1" xfId="2" applyNumberFormat="1" applyFont="1" applyFill="1" applyBorder="1" applyAlignment="1">
      <alignment horizontal="right" vertical="center" wrapText="1"/>
    </xf>
    <xf numFmtId="4" fontId="2" fillId="0" borderId="1" xfId="2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3" fillId="0" borderId="1" xfId="0" applyFont="1" applyFill="1" applyBorder="1"/>
    <xf numFmtId="0" fontId="5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164" fontId="2" fillId="3" borderId="1" xfId="1" applyFont="1" applyFill="1" applyBorder="1" applyAlignment="1">
      <alignment horizontal="right" wrapText="1"/>
    </xf>
    <xf numFmtId="43" fontId="2" fillId="3" borderId="1" xfId="0" applyNumberFormat="1" applyFont="1" applyFill="1" applyBorder="1" applyAlignment="1">
      <alignment horizontal="right" wrapText="1"/>
    </xf>
    <xf numFmtId="43" fontId="2" fillId="3" borderId="1" xfId="0" applyNumberFormat="1" applyFont="1" applyFill="1" applyBorder="1" applyAlignment="1">
      <alignment horizontal="right" vertical="center" wrapText="1"/>
    </xf>
    <xf numFmtId="43" fontId="2" fillId="3" borderId="1" xfId="0" applyNumberFormat="1" applyFont="1" applyFill="1" applyBorder="1"/>
    <xf numFmtId="164" fontId="2" fillId="3" borderId="1" xfId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right" vertical="center" wrapText="1"/>
    </xf>
  </cellXfs>
  <cellStyles count="5">
    <cellStyle name="Обычный" xfId="0" builtinId="0"/>
    <cellStyle name="Обычный 2 2" xfId="2"/>
    <cellStyle name="Обычный 5" xfId="4"/>
    <cellStyle name="Обычный_таргентные 2016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view="pageBreakPreview" zoomScale="80" zoomScaleNormal="100" zoomScaleSheetLayoutView="80" workbookViewId="0">
      <pane xSplit="7" ySplit="7" topLeftCell="H8" activePane="bottomRight" state="frozen"/>
      <selection pane="topRight" activeCell="S1" sqref="S1"/>
      <selection pane="bottomLeft" activeCell="A7" sqref="A7"/>
      <selection pane="bottomRight" activeCell="I32" sqref="I32"/>
    </sheetView>
  </sheetViews>
  <sheetFormatPr defaultColWidth="8.7109375" defaultRowHeight="15.75" x14ac:dyDescent="0.25"/>
  <cols>
    <col min="1" max="1" width="6.7109375" style="3" customWidth="1"/>
    <col min="2" max="2" width="37.5703125" style="4" customWidth="1"/>
    <col min="3" max="3" width="54.28515625" style="5" customWidth="1"/>
    <col min="4" max="4" width="12.28515625" style="6" customWidth="1"/>
    <col min="5" max="5" width="14.42578125" style="7" customWidth="1"/>
    <col min="6" max="6" width="13" style="2" customWidth="1"/>
    <col min="7" max="7" width="17.85546875" style="2" customWidth="1"/>
    <col min="8" max="8" width="17.7109375" style="2" customWidth="1"/>
    <col min="9" max="9" width="19.5703125" style="2" customWidth="1"/>
    <col min="10" max="10" width="18" style="2" customWidth="1"/>
    <col min="11" max="11" width="19.28515625" style="2" customWidth="1"/>
    <col min="12" max="16384" width="8.7109375" style="2"/>
  </cols>
  <sheetData>
    <row r="1" spans="1:11" x14ac:dyDescent="0.25">
      <c r="D1" s="33"/>
      <c r="E1" s="34" t="s">
        <v>69</v>
      </c>
    </row>
    <row r="2" spans="1:11" x14ac:dyDescent="0.25">
      <c r="A2" s="32"/>
      <c r="B2" s="32"/>
      <c r="C2" s="32"/>
      <c r="D2" s="32"/>
      <c r="E2" s="34" t="s">
        <v>89</v>
      </c>
    </row>
    <row r="4" spans="1:11" s="1" customFormat="1" ht="19.5" customHeight="1" x14ac:dyDescent="0.25">
      <c r="A4" s="8" t="s">
        <v>0</v>
      </c>
      <c r="B4" s="53" t="s">
        <v>46</v>
      </c>
      <c r="C4" s="53" t="s">
        <v>47</v>
      </c>
      <c r="D4" s="53" t="s">
        <v>1</v>
      </c>
      <c r="E4" s="62" t="s">
        <v>2</v>
      </c>
      <c r="F4" s="63" t="s">
        <v>3</v>
      </c>
      <c r="G4" s="62" t="s">
        <v>4</v>
      </c>
      <c r="H4" s="53" t="s">
        <v>85</v>
      </c>
      <c r="I4" s="53" t="s">
        <v>86</v>
      </c>
      <c r="J4" s="53" t="s">
        <v>87</v>
      </c>
      <c r="K4" s="53" t="s">
        <v>88</v>
      </c>
    </row>
    <row r="5" spans="1:11" s="1" customFormat="1" ht="20.25" customHeight="1" x14ac:dyDescent="0.25">
      <c r="A5" s="8"/>
      <c r="B5" s="54"/>
      <c r="C5" s="54"/>
      <c r="D5" s="54"/>
      <c r="E5" s="62"/>
      <c r="F5" s="63"/>
      <c r="G5" s="62"/>
      <c r="H5" s="54"/>
      <c r="I5" s="54"/>
      <c r="J5" s="54"/>
      <c r="K5" s="54"/>
    </row>
    <row r="6" spans="1:11" s="1" customFormat="1" ht="20.25" customHeight="1" x14ac:dyDescent="0.25">
      <c r="A6" s="8"/>
      <c r="B6" s="10"/>
      <c r="C6" s="10"/>
      <c r="D6" s="8"/>
      <c r="E6" s="8"/>
      <c r="F6" s="11"/>
      <c r="G6" s="12">
        <f>SUM(G8:G39)</f>
        <v>9352018.2339999992</v>
      </c>
      <c r="H6" s="42"/>
      <c r="I6" s="64">
        <f>SUM(I21+I22)</f>
        <v>152500</v>
      </c>
      <c r="J6" s="42"/>
      <c r="K6" s="64">
        <f>SUM(K25+K26+K33+K34)</f>
        <v>163710</v>
      </c>
    </row>
    <row r="7" spans="1:11" s="1" customFormat="1" ht="15.75" customHeight="1" x14ac:dyDescent="0.25">
      <c r="A7" s="8"/>
      <c r="B7" s="56" t="s">
        <v>54</v>
      </c>
      <c r="C7" s="57"/>
      <c r="D7" s="8"/>
      <c r="E7" s="8"/>
      <c r="F7" s="11"/>
      <c r="G7" s="11"/>
      <c r="H7" s="42"/>
      <c r="I7" s="42"/>
      <c r="J7" s="42"/>
      <c r="K7" s="42"/>
    </row>
    <row r="8" spans="1:11" ht="16.5" customHeight="1" x14ac:dyDescent="0.25">
      <c r="A8" s="13">
        <v>1</v>
      </c>
      <c r="B8" s="14" t="s">
        <v>5</v>
      </c>
      <c r="C8" s="15" t="s">
        <v>48</v>
      </c>
      <c r="D8" s="16" t="s">
        <v>6</v>
      </c>
      <c r="E8" s="17">
        <v>130</v>
      </c>
      <c r="F8" s="38">
        <v>420</v>
      </c>
      <c r="G8" s="38">
        <f t="shared" ref="G8:G15" si="0">E8*F8</f>
        <v>54600</v>
      </c>
      <c r="H8" s="43"/>
      <c r="I8" s="43"/>
      <c r="J8" s="43"/>
      <c r="K8" s="43"/>
    </row>
    <row r="9" spans="1:11" ht="16.5" customHeight="1" x14ac:dyDescent="0.25">
      <c r="A9" s="13">
        <v>2</v>
      </c>
      <c r="B9" s="14" t="s">
        <v>5</v>
      </c>
      <c r="C9" s="15" t="s">
        <v>49</v>
      </c>
      <c r="D9" s="13" t="s">
        <v>7</v>
      </c>
      <c r="E9" s="17">
        <v>66</v>
      </c>
      <c r="F9" s="38">
        <v>900</v>
      </c>
      <c r="G9" s="38">
        <f t="shared" si="0"/>
        <v>59400</v>
      </c>
      <c r="H9" s="43"/>
      <c r="I9" s="43"/>
      <c r="J9" s="43"/>
      <c r="K9" s="43"/>
    </row>
    <row r="10" spans="1:11" ht="16.5" customHeight="1" x14ac:dyDescent="0.25">
      <c r="A10" s="13">
        <v>3</v>
      </c>
      <c r="B10" s="14" t="s">
        <v>8</v>
      </c>
      <c r="C10" s="15" t="s">
        <v>50</v>
      </c>
      <c r="D10" s="16" t="s">
        <v>6</v>
      </c>
      <c r="E10" s="17">
        <v>500</v>
      </c>
      <c r="F10" s="38">
        <v>550</v>
      </c>
      <c r="G10" s="38">
        <f t="shared" si="0"/>
        <v>275000</v>
      </c>
      <c r="H10" s="43"/>
      <c r="I10" s="43"/>
      <c r="J10" s="43"/>
      <c r="K10" s="43"/>
    </row>
    <row r="11" spans="1:11" ht="16.5" customHeight="1" x14ac:dyDescent="0.25">
      <c r="A11" s="13">
        <v>4</v>
      </c>
      <c r="B11" s="14" t="s">
        <v>9</v>
      </c>
      <c r="C11" s="18" t="s">
        <v>10</v>
      </c>
      <c r="D11" s="13" t="s">
        <v>6</v>
      </c>
      <c r="E11" s="17">
        <v>500</v>
      </c>
      <c r="F11" s="38">
        <v>360</v>
      </c>
      <c r="G11" s="38">
        <f t="shared" si="0"/>
        <v>180000</v>
      </c>
      <c r="H11" s="43"/>
      <c r="I11" s="43"/>
      <c r="J11" s="43"/>
      <c r="K11" s="43"/>
    </row>
    <row r="12" spans="1:11" ht="16.5" customHeight="1" x14ac:dyDescent="0.25">
      <c r="A12" s="13">
        <v>5</v>
      </c>
      <c r="B12" s="14" t="s">
        <v>11</v>
      </c>
      <c r="C12" s="15" t="s">
        <v>51</v>
      </c>
      <c r="D12" s="16" t="s">
        <v>6</v>
      </c>
      <c r="E12" s="17">
        <v>280</v>
      </c>
      <c r="F12" s="38">
        <v>330</v>
      </c>
      <c r="G12" s="38">
        <f t="shared" si="0"/>
        <v>92400</v>
      </c>
      <c r="H12" s="43"/>
      <c r="I12" s="43"/>
      <c r="J12" s="43"/>
      <c r="K12" s="43"/>
    </row>
    <row r="13" spans="1:11" ht="16.5" customHeight="1" x14ac:dyDescent="0.25">
      <c r="A13" s="13">
        <v>6</v>
      </c>
      <c r="B13" s="14" t="s">
        <v>14</v>
      </c>
      <c r="C13" s="15" t="s">
        <v>53</v>
      </c>
      <c r="D13" s="13" t="s">
        <v>6</v>
      </c>
      <c r="E13" s="17">
        <v>60</v>
      </c>
      <c r="F13" s="38">
        <v>1500</v>
      </c>
      <c r="G13" s="38">
        <f t="shared" si="0"/>
        <v>90000</v>
      </c>
      <c r="H13" s="43"/>
      <c r="I13" s="43"/>
      <c r="J13" s="43"/>
      <c r="K13" s="43"/>
    </row>
    <row r="14" spans="1:11" ht="16.5" customHeight="1" x14ac:dyDescent="0.25">
      <c r="A14" s="13">
        <v>7</v>
      </c>
      <c r="B14" s="14" t="s">
        <v>15</v>
      </c>
      <c r="C14" s="15" t="s">
        <v>16</v>
      </c>
      <c r="D14" s="16" t="s">
        <v>7</v>
      </c>
      <c r="E14" s="17">
        <v>50</v>
      </c>
      <c r="F14" s="38">
        <v>1650</v>
      </c>
      <c r="G14" s="38">
        <f t="shared" si="0"/>
        <v>82500</v>
      </c>
      <c r="H14" s="43"/>
      <c r="I14" s="43"/>
      <c r="J14" s="43"/>
      <c r="K14" s="43"/>
    </row>
    <row r="15" spans="1:11" ht="16.5" customHeight="1" x14ac:dyDescent="0.25">
      <c r="A15" s="13">
        <v>8</v>
      </c>
      <c r="B15" s="19" t="s">
        <v>17</v>
      </c>
      <c r="C15" s="15" t="s">
        <v>18</v>
      </c>
      <c r="D15" s="13" t="s">
        <v>6</v>
      </c>
      <c r="E15" s="20">
        <v>10</v>
      </c>
      <c r="F15" s="38">
        <v>690</v>
      </c>
      <c r="G15" s="38">
        <f t="shared" si="0"/>
        <v>6900</v>
      </c>
      <c r="H15" s="43"/>
      <c r="I15" s="43"/>
      <c r="J15" s="43"/>
      <c r="K15" s="43"/>
    </row>
    <row r="16" spans="1:11" s="22" customFormat="1" ht="16.5" customHeight="1" x14ac:dyDescent="0.25">
      <c r="A16" s="9"/>
      <c r="B16" s="58" t="s">
        <v>67</v>
      </c>
      <c r="C16" s="59"/>
      <c r="D16" s="9"/>
      <c r="E16" s="21"/>
      <c r="F16" s="11"/>
      <c r="G16" s="11"/>
      <c r="H16" s="44"/>
      <c r="I16" s="44"/>
      <c r="J16" s="44"/>
      <c r="K16" s="44"/>
    </row>
    <row r="17" spans="1:11" s="23" customFormat="1" ht="16.5" customHeight="1" x14ac:dyDescent="0.25">
      <c r="A17" s="13">
        <v>9</v>
      </c>
      <c r="B17" s="14" t="s">
        <v>19</v>
      </c>
      <c r="C17" s="15" t="s">
        <v>20</v>
      </c>
      <c r="D17" s="13" t="s">
        <v>6</v>
      </c>
      <c r="E17" s="17">
        <v>130</v>
      </c>
      <c r="F17" s="38">
        <v>42.07</v>
      </c>
      <c r="G17" s="38">
        <f t="shared" ref="G17" si="1">E17*F17</f>
        <v>5469.1</v>
      </c>
      <c r="H17" s="45"/>
      <c r="I17" s="45"/>
      <c r="J17" s="45"/>
      <c r="K17" s="45"/>
    </row>
    <row r="18" spans="1:11" ht="16.5" customHeight="1" x14ac:dyDescent="0.25">
      <c r="A18" s="24"/>
      <c r="B18" s="60" t="s">
        <v>68</v>
      </c>
      <c r="C18" s="61"/>
      <c r="D18" s="24"/>
      <c r="E18" s="25"/>
      <c r="F18" s="26"/>
      <c r="G18" s="26"/>
      <c r="H18" s="43"/>
      <c r="I18" s="43"/>
      <c r="J18" s="43"/>
      <c r="K18" s="43"/>
    </row>
    <row r="19" spans="1:11" ht="16.5" customHeight="1" x14ac:dyDescent="0.25">
      <c r="A19" s="27">
        <v>10</v>
      </c>
      <c r="B19" s="28" t="s">
        <v>55</v>
      </c>
      <c r="C19" s="28" t="s">
        <v>22</v>
      </c>
      <c r="D19" s="27" t="s">
        <v>21</v>
      </c>
      <c r="E19" s="29">
        <v>150</v>
      </c>
      <c r="F19" s="30">
        <v>45000</v>
      </c>
      <c r="G19" s="39">
        <f t="shared" ref="G19:G39" si="2">E19*F19</f>
        <v>6750000</v>
      </c>
      <c r="H19" s="43"/>
      <c r="I19" s="43"/>
      <c r="J19" s="43"/>
      <c r="K19" s="43"/>
    </row>
    <row r="20" spans="1:11" ht="33.75" customHeight="1" x14ac:dyDescent="0.25">
      <c r="A20" s="27">
        <v>11</v>
      </c>
      <c r="B20" s="28" t="s">
        <v>23</v>
      </c>
      <c r="C20" s="31" t="s">
        <v>24</v>
      </c>
      <c r="D20" s="27" t="s">
        <v>21</v>
      </c>
      <c r="E20" s="29">
        <v>87</v>
      </c>
      <c r="F20" s="40">
        <v>142.5</v>
      </c>
      <c r="G20" s="39">
        <f t="shared" si="2"/>
        <v>12397.5</v>
      </c>
      <c r="H20" s="43"/>
      <c r="I20" s="43"/>
      <c r="J20" s="43"/>
      <c r="K20" s="43"/>
    </row>
    <row r="21" spans="1:11" ht="16.5" customHeight="1" x14ac:dyDescent="0.25">
      <c r="A21" s="27">
        <v>12</v>
      </c>
      <c r="B21" s="28" t="s">
        <v>25</v>
      </c>
      <c r="C21" s="28" t="s">
        <v>26</v>
      </c>
      <c r="D21" s="27" t="s">
        <v>21</v>
      </c>
      <c r="E21" s="29">
        <v>195</v>
      </c>
      <c r="F21" s="40">
        <v>627.15</v>
      </c>
      <c r="G21" s="39">
        <f t="shared" si="2"/>
        <v>122294.25</v>
      </c>
      <c r="H21" s="51">
        <v>500</v>
      </c>
      <c r="I21" s="48">
        <f>H21*E21</f>
        <v>97500</v>
      </c>
      <c r="J21" s="43"/>
      <c r="K21" s="43"/>
    </row>
    <row r="22" spans="1:11" ht="16.5" customHeight="1" x14ac:dyDescent="0.25">
      <c r="A22" s="27">
        <v>13</v>
      </c>
      <c r="B22" s="28" t="s">
        <v>25</v>
      </c>
      <c r="C22" s="28" t="s">
        <v>27</v>
      </c>
      <c r="D22" s="27" t="s">
        <v>21</v>
      </c>
      <c r="E22" s="29">
        <v>100</v>
      </c>
      <c r="F22" s="40">
        <v>627.15</v>
      </c>
      <c r="G22" s="39">
        <f t="shared" si="2"/>
        <v>62715</v>
      </c>
      <c r="H22" s="51">
        <v>550</v>
      </c>
      <c r="I22" s="48">
        <f>H22*E22</f>
        <v>55000</v>
      </c>
      <c r="J22" s="43"/>
      <c r="K22" s="43"/>
    </row>
    <row r="23" spans="1:11" ht="35.25" customHeight="1" x14ac:dyDescent="0.25">
      <c r="A23" s="27">
        <v>14</v>
      </c>
      <c r="B23" s="28" t="s">
        <v>25</v>
      </c>
      <c r="C23" s="28" t="s">
        <v>28</v>
      </c>
      <c r="D23" s="27" t="s">
        <v>21</v>
      </c>
      <c r="E23" s="29">
        <v>66</v>
      </c>
      <c r="F23" s="40">
        <v>627.15</v>
      </c>
      <c r="G23" s="39">
        <f t="shared" si="2"/>
        <v>41391.9</v>
      </c>
      <c r="H23" s="46" t="s">
        <v>84</v>
      </c>
      <c r="I23" s="43"/>
      <c r="J23" s="43"/>
      <c r="K23" s="43"/>
    </row>
    <row r="24" spans="1:11" ht="33.75" customHeight="1" x14ac:dyDescent="0.25">
      <c r="A24" s="27">
        <v>15</v>
      </c>
      <c r="B24" s="28" t="s">
        <v>29</v>
      </c>
      <c r="C24" s="28" t="s">
        <v>56</v>
      </c>
      <c r="D24" s="27" t="s">
        <v>21</v>
      </c>
      <c r="E24" s="29">
        <v>240</v>
      </c>
      <c r="F24" s="40">
        <v>320</v>
      </c>
      <c r="G24" s="39">
        <f t="shared" si="2"/>
        <v>76800</v>
      </c>
      <c r="H24" s="43"/>
      <c r="I24" s="43"/>
      <c r="J24" s="43"/>
      <c r="K24" s="43"/>
    </row>
    <row r="25" spans="1:11" ht="33.75" customHeight="1" x14ac:dyDescent="0.25">
      <c r="A25" s="27">
        <v>16</v>
      </c>
      <c r="B25" s="28" t="s">
        <v>29</v>
      </c>
      <c r="C25" s="28" t="s">
        <v>57</v>
      </c>
      <c r="D25" s="27" t="s">
        <v>21</v>
      </c>
      <c r="E25" s="29">
        <v>140</v>
      </c>
      <c r="F25" s="40">
        <v>320</v>
      </c>
      <c r="G25" s="39">
        <f t="shared" si="2"/>
        <v>44800</v>
      </c>
      <c r="H25" s="43"/>
      <c r="I25" s="43"/>
      <c r="J25" s="51">
        <v>309</v>
      </c>
      <c r="K25" s="49">
        <f>J25*E25</f>
        <v>43260</v>
      </c>
    </row>
    <row r="26" spans="1:11" ht="34.5" customHeight="1" x14ac:dyDescent="0.25">
      <c r="A26" s="27">
        <v>17</v>
      </c>
      <c r="B26" s="28" t="s">
        <v>29</v>
      </c>
      <c r="C26" s="28" t="s">
        <v>58</v>
      </c>
      <c r="D26" s="27" t="s">
        <v>21</v>
      </c>
      <c r="E26" s="29">
        <v>140</v>
      </c>
      <c r="F26" s="40">
        <v>320</v>
      </c>
      <c r="G26" s="39">
        <f t="shared" si="2"/>
        <v>44800</v>
      </c>
      <c r="H26" s="43"/>
      <c r="I26" s="43"/>
      <c r="J26" s="51">
        <v>309</v>
      </c>
      <c r="K26" s="49">
        <f>J26*E26</f>
        <v>43260</v>
      </c>
    </row>
    <row r="27" spans="1:11" ht="16.5" customHeight="1" x14ac:dyDescent="0.25">
      <c r="A27" s="27">
        <v>18</v>
      </c>
      <c r="B27" s="28" t="s">
        <v>30</v>
      </c>
      <c r="C27" s="28" t="s">
        <v>31</v>
      </c>
      <c r="D27" s="27" t="s">
        <v>21</v>
      </c>
      <c r="E27" s="29">
        <v>6</v>
      </c>
      <c r="F27" s="40">
        <v>2524</v>
      </c>
      <c r="G27" s="39">
        <f t="shared" si="2"/>
        <v>15144</v>
      </c>
      <c r="H27" s="43"/>
      <c r="I27" s="43"/>
      <c r="J27" s="43"/>
      <c r="K27" s="43"/>
    </row>
    <row r="28" spans="1:11" ht="16.5" customHeight="1" x14ac:dyDescent="0.25">
      <c r="A28" s="27">
        <v>19</v>
      </c>
      <c r="B28" s="28" t="s">
        <v>32</v>
      </c>
      <c r="C28" s="28" t="s">
        <v>33</v>
      </c>
      <c r="D28" s="27" t="s">
        <v>21</v>
      </c>
      <c r="E28" s="29">
        <v>270</v>
      </c>
      <c r="F28" s="40">
        <v>33</v>
      </c>
      <c r="G28" s="39">
        <f t="shared" si="2"/>
        <v>8910</v>
      </c>
      <c r="H28" s="43"/>
      <c r="I28" s="43"/>
      <c r="J28" s="43"/>
      <c r="K28" s="43"/>
    </row>
    <row r="29" spans="1:11" ht="31.5" customHeight="1" x14ac:dyDescent="0.25">
      <c r="A29" s="27">
        <v>20</v>
      </c>
      <c r="B29" s="28" t="s">
        <v>59</v>
      </c>
      <c r="C29" s="28" t="s">
        <v>34</v>
      </c>
      <c r="D29" s="27" t="s">
        <v>21</v>
      </c>
      <c r="E29" s="29">
        <v>15</v>
      </c>
      <c r="F29" s="40">
        <v>1600</v>
      </c>
      <c r="G29" s="39">
        <f t="shared" si="2"/>
        <v>24000</v>
      </c>
      <c r="H29" s="43"/>
      <c r="I29" s="43"/>
      <c r="J29" s="43"/>
      <c r="K29" s="43"/>
    </row>
    <row r="30" spans="1:11" ht="305.25" customHeight="1" x14ac:dyDescent="0.25">
      <c r="A30" s="27">
        <v>21</v>
      </c>
      <c r="B30" s="28" t="s">
        <v>62</v>
      </c>
      <c r="C30" s="28" t="s">
        <v>61</v>
      </c>
      <c r="D30" s="27" t="s">
        <v>35</v>
      </c>
      <c r="E30" s="29">
        <v>133</v>
      </c>
      <c r="F30" s="40">
        <f>1554*1.054</f>
        <v>1637.9160000000002</v>
      </c>
      <c r="G30" s="39">
        <f t="shared" si="2"/>
        <v>217842.82800000001</v>
      </c>
      <c r="H30" s="43"/>
      <c r="I30" s="43"/>
      <c r="J30" s="43"/>
      <c r="K30" s="43"/>
    </row>
    <row r="31" spans="1:11" ht="303.75" customHeight="1" x14ac:dyDescent="0.25">
      <c r="A31" s="27">
        <v>22</v>
      </c>
      <c r="B31" s="28" t="s">
        <v>63</v>
      </c>
      <c r="C31" s="28" t="s">
        <v>60</v>
      </c>
      <c r="D31" s="27" t="s">
        <v>35</v>
      </c>
      <c r="E31" s="29">
        <v>133</v>
      </c>
      <c r="F31" s="40">
        <f>1554*1.054</f>
        <v>1637.9160000000002</v>
      </c>
      <c r="G31" s="39">
        <f t="shared" si="2"/>
        <v>217842.82800000001</v>
      </c>
      <c r="H31" s="43"/>
      <c r="I31" s="43"/>
      <c r="J31" s="43"/>
      <c r="K31" s="43"/>
    </row>
    <row r="32" spans="1:11" ht="301.5" customHeight="1" x14ac:dyDescent="0.25">
      <c r="A32" s="27">
        <v>23</v>
      </c>
      <c r="B32" s="28" t="s">
        <v>64</v>
      </c>
      <c r="C32" s="28" t="s">
        <v>60</v>
      </c>
      <c r="D32" s="27" t="s">
        <v>35</v>
      </c>
      <c r="E32" s="29">
        <v>133</v>
      </c>
      <c r="F32" s="40">
        <f>1554*1.054</f>
        <v>1637.9160000000002</v>
      </c>
      <c r="G32" s="39">
        <f t="shared" si="2"/>
        <v>217842.82800000001</v>
      </c>
      <c r="H32" s="43"/>
      <c r="I32" s="43"/>
      <c r="J32" s="43"/>
      <c r="K32" s="43"/>
    </row>
    <row r="33" spans="1:11" ht="16.5" customHeight="1" x14ac:dyDescent="0.25">
      <c r="A33" s="27">
        <v>24</v>
      </c>
      <c r="B33" s="28" t="s">
        <v>36</v>
      </c>
      <c r="C33" s="28" t="s">
        <v>37</v>
      </c>
      <c r="D33" s="27" t="s">
        <v>21</v>
      </c>
      <c r="E33" s="29">
        <v>140</v>
      </c>
      <c r="F33" s="41">
        <v>330</v>
      </c>
      <c r="G33" s="39">
        <f t="shared" si="2"/>
        <v>46200</v>
      </c>
      <c r="H33" s="43"/>
      <c r="I33" s="43"/>
      <c r="J33" s="47">
        <v>270</v>
      </c>
      <c r="K33" s="50">
        <f>J33*E33</f>
        <v>37800</v>
      </c>
    </row>
    <row r="34" spans="1:11" ht="16.5" customHeight="1" x14ac:dyDescent="0.25">
      <c r="A34" s="27">
        <v>25</v>
      </c>
      <c r="B34" s="28" t="s">
        <v>36</v>
      </c>
      <c r="C34" s="28" t="s">
        <v>38</v>
      </c>
      <c r="D34" s="27" t="s">
        <v>21</v>
      </c>
      <c r="E34" s="29">
        <v>130</v>
      </c>
      <c r="F34" s="40">
        <v>330</v>
      </c>
      <c r="G34" s="39">
        <f t="shared" si="2"/>
        <v>42900</v>
      </c>
      <c r="H34" s="43"/>
      <c r="I34" s="43"/>
      <c r="J34" s="47">
        <v>303</v>
      </c>
      <c r="K34" s="50">
        <f>J34*E34</f>
        <v>39390</v>
      </c>
    </row>
    <row r="35" spans="1:11" ht="16.5" customHeight="1" x14ac:dyDescent="0.25">
      <c r="A35" s="27">
        <v>26</v>
      </c>
      <c r="B35" s="28" t="s">
        <v>39</v>
      </c>
      <c r="C35" s="28" t="s">
        <v>40</v>
      </c>
      <c r="D35" s="27" t="s">
        <v>21</v>
      </c>
      <c r="E35" s="29">
        <v>6</v>
      </c>
      <c r="F35" s="40">
        <v>350</v>
      </c>
      <c r="G35" s="39">
        <f t="shared" si="2"/>
        <v>2100</v>
      </c>
      <c r="H35" s="43"/>
      <c r="I35" s="43"/>
      <c r="J35" s="43"/>
      <c r="K35" s="43"/>
    </row>
    <row r="36" spans="1:11" ht="34.5" customHeight="1" x14ac:dyDescent="0.25">
      <c r="A36" s="27">
        <v>27</v>
      </c>
      <c r="B36" s="14" t="s">
        <v>12</v>
      </c>
      <c r="C36" s="15" t="s">
        <v>13</v>
      </c>
      <c r="D36" s="13" t="s">
        <v>52</v>
      </c>
      <c r="E36" s="17">
        <v>30</v>
      </c>
      <c r="F36" s="38">
        <f>3200*1.054</f>
        <v>3372.8</v>
      </c>
      <c r="G36" s="38">
        <f t="shared" si="2"/>
        <v>101184</v>
      </c>
      <c r="H36" s="43"/>
      <c r="I36" s="43"/>
      <c r="J36" s="43"/>
      <c r="K36" s="43"/>
    </row>
    <row r="37" spans="1:11" ht="46.5" customHeight="1" x14ac:dyDescent="0.25">
      <c r="A37" s="27">
        <v>28</v>
      </c>
      <c r="B37" s="28" t="s">
        <v>41</v>
      </c>
      <c r="C37" s="31" t="s">
        <v>65</v>
      </c>
      <c r="D37" s="27" t="s">
        <v>21</v>
      </c>
      <c r="E37" s="29">
        <v>12400</v>
      </c>
      <c r="F37" s="40">
        <v>25</v>
      </c>
      <c r="G37" s="39">
        <f t="shared" si="2"/>
        <v>310000</v>
      </c>
      <c r="H37" s="43"/>
      <c r="I37" s="43"/>
      <c r="J37" s="43"/>
      <c r="K37" s="43"/>
    </row>
    <row r="38" spans="1:11" ht="48.75" customHeight="1" x14ac:dyDescent="0.25">
      <c r="A38" s="27">
        <v>29</v>
      </c>
      <c r="B38" s="28" t="s">
        <v>41</v>
      </c>
      <c r="C38" s="28" t="s">
        <v>66</v>
      </c>
      <c r="D38" s="27" t="s">
        <v>21</v>
      </c>
      <c r="E38" s="29">
        <v>800</v>
      </c>
      <c r="F38" s="40">
        <v>58.23</v>
      </c>
      <c r="G38" s="39">
        <f t="shared" si="2"/>
        <v>46584</v>
      </c>
      <c r="H38" s="43"/>
      <c r="I38" s="43"/>
      <c r="J38" s="43"/>
      <c r="K38" s="43"/>
    </row>
    <row r="39" spans="1:11" ht="16.5" customHeight="1" x14ac:dyDescent="0.25">
      <c r="A39" s="27">
        <v>30</v>
      </c>
      <c r="B39" s="28" t="s">
        <v>42</v>
      </c>
      <c r="C39" s="28" t="s">
        <v>43</v>
      </c>
      <c r="D39" s="27" t="s">
        <v>21</v>
      </c>
      <c r="E39" s="29">
        <v>20</v>
      </c>
      <c r="F39" s="39">
        <v>5000</v>
      </c>
      <c r="G39" s="39">
        <f t="shared" si="2"/>
        <v>100000</v>
      </c>
      <c r="H39" s="43"/>
      <c r="I39" s="52"/>
      <c r="J39" s="43"/>
      <c r="K39" s="52"/>
    </row>
    <row r="40" spans="1:11" ht="11.25" customHeight="1" x14ac:dyDescent="0.25">
      <c r="A40" s="33"/>
      <c r="B40" s="33"/>
      <c r="C40" s="33"/>
      <c r="D40" s="33"/>
      <c r="E40" s="33"/>
      <c r="F40" s="33"/>
      <c r="G40" s="33"/>
    </row>
    <row r="41" spans="1:11" x14ac:dyDescent="0.25">
      <c r="A41" s="55" t="s">
        <v>70</v>
      </c>
      <c r="B41" s="55"/>
      <c r="C41" s="2"/>
      <c r="D41" s="35" t="s">
        <v>44</v>
      </c>
      <c r="E41" s="35"/>
      <c r="F41" s="36"/>
      <c r="G41" s="36"/>
    </row>
    <row r="42" spans="1:11" x14ac:dyDescent="0.25">
      <c r="A42" s="37" t="s">
        <v>71</v>
      </c>
      <c r="B42" s="2"/>
      <c r="C42" s="2"/>
      <c r="D42" s="37" t="s">
        <v>72</v>
      </c>
      <c r="E42" s="37"/>
      <c r="F42" s="36"/>
      <c r="G42" s="36"/>
    </row>
    <row r="43" spans="1:11" x14ac:dyDescent="0.25">
      <c r="A43" s="37" t="s">
        <v>73</v>
      </c>
      <c r="B43" s="2"/>
      <c r="C43" s="2"/>
      <c r="D43" s="37" t="s">
        <v>45</v>
      </c>
      <c r="E43" s="37"/>
      <c r="F43" s="36"/>
      <c r="G43" s="36"/>
    </row>
    <row r="44" spans="1:11" x14ac:dyDescent="0.25">
      <c r="A44" s="37" t="s">
        <v>74</v>
      </c>
      <c r="B44" s="2"/>
      <c r="C44" s="2"/>
      <c r="D44" s="37" t="s">
        <v>75</v>
      </c>
      <c r="E44" s="37"/>
      <c r="F44" s="36"/>
      <c r="G44" s="36"/>
    </row>
    <row r="45" spans="1:11" x14ac:dyDescent="0.25">
      <c r="A45" s="37" t="s">
        <v>82</v>
      </c>
      <c r="B45" s="2"/>
      <c r="C45" s="2"/>
      <c r="D45" s="37" t="s">
        <v>83</v>
      </c>
      <c r="E45" s="37"/>
      <c r="F45" s="36"/>
      <c r="G45" s="36"/>
    </row>
    <row r="46" spans="1:11" x14ac:dyDescent="0.25">
      <c r="A46" s="37" t="s">
        <v>76</v>
      </c>
      <c r="B46" s="2"/>
      <c r="C46" s="2"/>
      <c r="D46" s="37" t="s">
        <v>77</v>
      </c>
      <c r="E46" s="37"/>
      <c r="F46" s="36"/>
      <c r="G46" s="36"/>
    </row>
    <row r="47" spans="1:11" x14ac:dyDescent="0.25">
      <c r="A47" s="37" t="s">
        <v>78</v>
      </c>
      <c r="B47" s="2"/>
      <c r="C47" s="2"/>
      <c r="D47" s="37" t="s">
        <v>79</v>
      </c>
      <c r="E47" s="37"/>
      <c r="F47" s="36"/>
      <c r="G47" s="36"/>
    </row>
    <row r="48" spans="1:11" x14ac:dyDescent="0.25">
      <c r="A48" s="37" t="s">
        <v>80</v>
      </c>
      <c r="B48" s="2"/>
      <c r="C48" s="2"/>
      <c r="D48" s="37" t="s">
        <v>81</v>
      </c>
      <c r="E48" s="37"/>
      <c r="F48" s="36"/>
      <c r="G48" s="36"/>
    </row>
    <row r="49" spans="2:7" x14ac:dyDescent="0.25">
      <c r="B49" s="2"/>
      <c r="C49" s="2"/>
      <c r="D49" s="37"/>
      <c r="E49" s="37"/>
      <c r="F49" s="36"/>
      <c r="G49" s="36"/>
    </row>
  </sheetData>
  <mergeCells count="14">
    <mergeCell ref="A41:B41"/>
    <mergeCell ref="B7:C7"/>
    <mergeCell ref="B16:C16"/>
    <mergeCell ref="B18:C18"/>
    <mergeCell ref="H4:H5"/>
    <mergeCell ref="E4:E5"/>
    <mergeCell ref="F4:F5"/>
    <mergeCell ref="G4:G5"/>
    <mergeCell ref="J4:J5"/>
    <mergeCell ref="K4:K5"/>
    <mergeCell ref="B4:B5"/>
    <mergeCell ref="C4:C5"/>
    <mergeCell ref="D4:D5"/>
    <mergeCell ref="I4:I5"/>
  </mergeCells>
  <pageMargins left="0.70866141732283472" right="0.70866141732283472" top="0.74803149606299213" bottom="0.74803149606299213" header="0.31496062992125984" footer="0.31496062992125984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142 добр</vt:lpstr>
      <vt:lpstr>'142 добр'!Область_печати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2020-07-08T08:42:49Z</cp:lastPrinted>
  <dcterms:created xsi:type="dcterms:W3CDTF">2020-06-12T05:08:52Z</dcterms:created>
  <dcterms:modified xsi:type="dcterms:W3CDTF">2020-07-17T10:35:12Z</dcterms:modified>
</cp:coreProperties>
</file>