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Протокола 2020\"/>
    </mc:Choice>
  </mc:AlternateContent>
  <bookViews>
    <workbookView xWindow="0" yWindow="0" windowWidth="28800" windowHeight="12300"/>
  </bookViews>
  <sheets>
    <sheet name="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ИМН!$A$1:$K$91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0" i="1" l="1"/>
  <c r="G53" i="1" l="1"/>
  <c r="G61" i="1" l="1"/>
  <c r="G62" i="1"/>
  <c r="G63" i="1"/>
  <c r="G64" i="1"/>
  <c r="G65" i="1"/>
  <c r="G66" i="1"/>
  <c r="G67" i="1"/>
  <c r="G68" i="1"/>
  <c r="G69" i="1"/>
  <c r="G60" i="1"/>
  <c r="G59" i="1"/>
  <c r="G58" i="1"/>
  <c r="F57" i="1"/>
  <c r="G57" i="1" s="1"/>
  <c r="F56" i="1"/>
  <c r="G56" i="1" s="1"/>
  <c r="G55" i="1"/>
  <c r="G54" i="1"/>
  <c r="G50" i="1"/>
  <c r="G51" i="1"/>
  <c r="G52" i="1"/>
  <c r="G45" i="1"/>
  <c r="G46" i="1"/>
  <c r="G47" i="1"/>
  <c r="G48" i="1"/>
  <c r="G49" i="1"/>
  <c r="F44" i="1"/>
  <c r="G44" i="1" s="1"/>
  <c r="G43" i="1"/>
  <c r="G41" i="1"/>
  <c r="G40" i="1"/>
  <c r="G39" i="1"/>
  <c r="G31" i="1"/>
  <c r="G30" i="1"/>
  <c r="G22" i="1"/>
  <c r="G20" i="1"/>
  <c r="G21" i="1"/>
  <c r="G15" i="1"/>
  <c r="G16" i="1"/>
  <c r="G17" i="1"/>
  <c r="G18" i="1"/>
  <c r="G11" i="1"/>
  <c r="G8" i="1"/>
  <c r="G9" i="1" l="1"/>
  <c r="G10" i="1"/>
  <c r="G12" i="1"/>
  <c r="G13" i="1"/>
  <c r="G14" i="1"/>
  <c r="G32" i="1"/>
  <c r="G33" i="1"/>
  <c r="G34" i="1"/>
  <c r="G35" i="1"/>
  <c r="G36" i="1"/>
  <c r="G37" i="1"/>
  <c r="G38" i="1"/>
  <c r="G42" i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G19" i="1" l="1"/>
  <c r="G7" i="1" l="1"/>
</calcChain>
</file>

<file path=xl/sharedStrings.xml><?xml version="1.0" encoding="utf-8"?>
<sst xmlns="http://schemas.openxmlformats.org/spreadsheetml/2006/main" count="224" uniqueCount="146">
  <si>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</si>
  <si>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</si>
  <si>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</si>
  <si>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</si>
  <si>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</si>
  <si>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</si>
  <si>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</si>
  <si>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</si>
  <si>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</si>
  <si>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</si>
  <si>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</si>
  <si>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</si>
  <si>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</si>
  <si>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</si>
  <si>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</si>
  <si>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</si>
  <si>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</si>
  <si>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</si>
  <si>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</si>
  <si>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</si>
  <si>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</si>
  <si>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</si>
  <si>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Аспирационная/промывочная  трубка, 5 мм</t>
  </si>
  <si>
    <t>Медицинские изделия</t>
  </si>
  <si>
    <t>штука</t>
  </si>
  <si>
    <t>Корженко О.О.</t>
  </si>
  <si>
    <t>Заместитель директора по стратегическому планированию и развитию</t>
  </si>
  <si>
    <t>Перчатки  хир.стер 7,0 размер</t>
  </si>
  <si>
    <t>пар</t>
  </si>
  <si>
    <t>Перчатки хирургические латексные текстурированные неопудренные стерильные, размер 7,0</t>
  </si>
  <si>
    <t>Дренажная трубка</t>
  </si>
  <si>
    <t>Дренажная трубка силиконовая, размер 20х25</t>
  </si>
  <si>
    <t>метр</t>
  </si>
  <si>
    <t>Бумага фильтровальная</t>
  </si>
  <si>
    <t>Бумага фильтровальная беззольная</t>
  </si>
  <si>
    <t>рулоны</t>
  </si>
  <si>
    <t xml:space="preserve">Бумага фильтровальная зольная (1кг) </t>
  </si>
  <si>
    <t>упаковка</t>
  </si>
  <si>
    <t>Воронка</t>
  </si>
  <si>
    <t>Воронки стеклянные 56*80</t>
  </si>
  <si>
    <t>Воронки стеклянные 75*100</t>
  </si>
  <si>
    <t>Гель</t>
  </si>
  <si>
    <t>Гель для дефибриллятора туба 250 мг</t>
  </si>
  <si>
    <t>туба</t>
  </si>
  <si>
    <t>Иглы  хирургические</t>
  </si>
  <si>
    <t>3В1-1,1*50 ,уп № 50</t>
  </si>
  <si>
    <t>4А1-0,8*32 № 50 штук в упаковке</t>
  </si>
  <si>
    <t>4А1-1,08*45 № 50 штук в упаковке</t>
  </si>
  <si>
    <t>4В1-0,9*36 № 50 штук в упаковке</t>
  </si>
  <si>
    <t>4В1-1,0*25 № 50 штук в упаковке</t>
  </si>
  <si>
    <t>4В1-1,1*30   № 50 штук в упаковке</t>
  </si>
  <si>
    <t>4В1-1,2*55 № 50 штук в упаковке</t>
  </si>
  <si>
    <t>Контейнер</t>
  </si>
  <si>
    <t xml:space="preserve">Контейнер для транспортировки стандартных предметных стекол 25х76 </t>
  </si>
  <si>
    <t>Кювета</t>
  </si>
  <si>
    <t>Кювета на КФК - 2, объем 5,0</t>
  </si>
  <si>
    <t>Ларингеальные маски</t>
  </si>
  <si>
    <t>Ларингеальная маска 4 размер</t>
  </si>
  <si>
    <t>Ларингеальная маска 5 размер</t>
  </si>
  <si>
    <t>Лезвия</t>
  </si>
  <si>
    <t>Лезвия, Съемные  одноразовые №15 - 100 шт в уп</t>
  </si>
  <si>
    <t>Лезвия, Съемные  одноразовые №22 - 100 шт в уп</t>
  </si>
  <si>
    <t>Лезвия, Съемные  одноразовые №23 - 100 шт в уп</t>
  </si>
  <si>
    <t>Мерная емкость</t>
  </si>
  <si>
    <t>Мерная емкость 500мл (для аптечки)</t>
  </si>
  <si>
    <t>Системы</t>
  </si>
  <si>
    <t>Соединительная трубка</t>
  </si>
  <si>
    <t>Соединительная трубка для аспирационного наконечника одноразовый 5 м</t>
  </si>
  <si>
    <t>Бинт</t>
  </si>
  <si>
    <t>Воздуховод</t>
  </si>
  <si>
    <t>Диссектор с изогнутыми ручками с кремальерой №2, 218 мм</t>
  </si>
  <si>
    <t>Диссектор с изогнутыми ручками с кремальерой №2, 218 мм Д-33</t>
  </si>
  <si>
    <t>Диссектор сосудистый</t>
  </si>
  <si>
    <t>Диссектор сосудистый МТ-Д 13 длина 170 мм</t>
  </si>
  <si>
    <t>дренаж</t>
  </si>
  <si>
    <t>Билиарный дренаж размер 7,5F</t>
  </si>
  <si>
    <t>Дрейнобэг высоковакумная система для дренажа ран 600 мл</t>
  </si>
  <si>
    <t xml:space="preserve">Зажим кровоостанавливающий зубчатый  изогнутый </t>
  </si>
  <si>
    <t>Зажим кровоостанавливающий зубчатый  изогнутый  №3 270мм  З-42</t>
  </si>
  <si>
    <t>Зажим кровоостанавливающий зубчатый  изогнутый №1,158 мм</t>
  </si>
  <si>
    <t>Зажим кровоостанавливающий зубчатый  изогнутый №1,158 мм З-53</t>
  </si>
  <si>
    <t>Зонд ректальный (ПХВ) для одноразового применения размер №30</t>
  </si>
  <si>
    <t>Зонд</t>
  </si>
  <si>
    <t>Катетер</t>
  </si>
  <si>
    <t xml:space="preserve">Катетер Фолея стерильный, из силикона, двухходовой размеры 18 </t>
  </si>
  <si>
    <t>Катетр Фолея  цилиндрический 26 ,баллон 30-50мл,2 отверствия,длина 40 см</t>
  </si>
  <si>
    <t>Лейкопластырь</t>
  </si>
  <si>
    <t>Лейкопластырь р-р 2*500 см гипоаллергенный на шелковой основе (12 шт в упаковке)</t>
  </si>
  <si>
    <t>Пластырь бактерецидный стерильный 1,9*7,2 см 300 шт в упаковке</t>
  </si>
  <si>
    <t>Маски с экраном одноразовые с экраном, 50 шт в упаковке.</t>
  </si>
  <si>
    <t>Набор для трахестомии</t>
  </si>
  <si>
    <t>Набор для чрескожной трахеостомии с дилататором</t>
  </si>
  <si>
    <t>набор</t>
  </si>
  <si>
    <t>Нарукавник</t>
  </si>
  <si>
    <t>Маски</t>
  </si>
  <si>
    <t>Пинцет</t>
  </si>
  <si>
    <t>Пинцент анатомический  ПА 250х -2.5</t>
  </si>
  <si>
    <t>Пинцент анатомический ПА 150 х 1.5</t>
  </si>
  <si>
    <t xml:space="preserve">Пинцет анатомический </t>
  </si>
  <si>
    <t>Для общего применения . Длина 240 мм</t>
  </si>
  <si>
    <t>Пинцет анатомический для общего назначения, 150 мм</t>
  </si>
  <si>
    <t>Пинцет анатомический для общего назначения, 150 мм ПМ-11</t>
  </si>
  <si>
    <t>Планшет</t>
  </si>
  <si>
    <t>Планшеты лоя определения группы крови размер 15*30 см</t>
  </si>
  <si>
    <t>Повязка</t>
  </si>
  <si>
    <t>Полотно нетканное антимикробное сорбционное стерильное 10х29 см на клеевой основе</t>
  </si>
  <si>
    <t>Полотно нетканное антимикробное сорбционное стерильное 10х15 см на клеевой основе</t>
  </si>
  <si>
    <t>Регулятор скорости для инфузомата</t>
  </si>
  <si>
    <t>Регулятор скорости потока для контрастного вещества, диапазон регулятора потока; 5-250 мл /ч. LOT   Е170645</t>
  </si>
  <si>
    <t>Салфетка одноразовая нестерильная из нетканого материала размерами 80 х 70см</t>
  </si>
  <si>
    <t>Салфетки</t>
  </si>
  <si>
    <t>Сетка полипропилен</t>
  </si>
  <si>
    <t>одноразовый, 30х30</t>
  </si>
  <si>
    <t>одноразовый, 15х15</t>
  </si>
  <si>
    <t>Система для измерения ЦВД</t>
  </si>
  <si>
    <t>Медификс система для измерения ЦВД</t>
  </si>
  <si>
    <t>Система для переливания крови система для переливания крови и кровезаменителей Bioset  18 G</t>
  </si>
  <si>
    <t>Стекла</t>
  </si>
  <si>
    <t>Стекла полилизированным покрытием (72 шт в упаковке с полосой для записи)</t>
  </si>
  <si>
    <t>Стекло предметное с необработанными краями 76*26 мм</t>
  </si>
  <si>
    <t>Термометр</t>
  </si>
  <si>
    <t xml:space="preserve">Термометр электронный </t>
  </si>
  <si>
    <t>Уроприемник</t>
  </si>
  <si>
    <t>Уроприемник дренируемый прозрачный однокомпонентный с мягким покрытием с отверствием 12-75 мм №30</t>
  </si>
  <si>
    <t xml:space="preserve">Зонд желудочный назогастральный </t>
  </si>
  <si>
    <t>Зонд желудочный назогастральный № 20 длина 105</t>
  </si>
  <si>
    <t>Зонд желудочный назогастральный № 22 длина 105</t>
  </si>
  <si>
    <t>Зонд желудочный назогастральный № 24 длина 105</t>
  </si>
  <si>
    <t>Зонд желудочный назогастральный № 26 длина 105</t>
  </si>
  <si>
    <t xml:space="preserve">Аспирационная/промывочная трубка, 5 мм A5798 </t>
  </si>
  <si>
    <t>Бинт трубчатый сетчатый эластичный размер 5-й метражный 3м</t>
  </si>
  <si>
    <t>Воздуховод одноразовый  N 5- 110мм</t>
  </si>
  <si>
    <t>Порт-система имплантируемая инфузионная 8F</t>
  </si>
  <si>
    <t>Габариты: 31 мм. (д) х 22,2 мм. (ш) х 12,2 мм. (в). Диаметр мембраны – 12,1 мм., вес – 7,7 гр., внутренний объем порта – 0,6 мл. Силиконовый катетер – толщина стенок – 0,6 мм., наружный диаметр катетера – 2,4 мм., внутренний диаметр катетера – 1,2 мм.; длина катетера – 60 см.; предварительно не подсоединенный катетер, 8F, внутренний объем катетера – 0,13 мл.
Содержимое комплекта:
• 1 стандартный порт 
• 1 рентгеноконтрастный катетер 
• 2 соединительных кольца 
• 1 прямая игла Губера (22G)
• 1 веноподъемник
• 1 адаптер для промывания
• 1 расщепляемый интродьюсер
• 1 j-образный проводник
• 1 пункционная игла
• 1 туннелирующее устройство
• 1 шприц</t>
  </si>
  <si>
    <t>комплект</t>
  </si>
  <si>
    <t>Пан А.Б.</t>
  </si>
  <si>
    <t>Есмуратова М.Т.</t>
  </si>
  <si>
    <t>Фармацевт</t>
  </si>
  <si>
    <t>Нигмешов С.А.</t>
  </si>
  <si>
    <t>Нарукавники одноразовые, 50шт в упаковке</t>
  </si>
  <si>
    <t>ТОО "Альянс-Фарм"</t>
  </si>
  <si>
    <t>ТОО "AlGaniMed"</t>
  </si>
  <si>
    <t>ТОО "ОрдаМед Восток"</t>
  </si>
  <si>
    <t>ТОО "AziaMedFarm"</t>
  </si>
  <si>
    <t>к протоколу итогов 73 от 17.08.2020г.</t>
  </si>
  <si>
    <t>175 000,00 не соответствует ТС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</si>
</sst>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66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left" vertical="top" wrapText="1"/>
    </xf>
    <xf numFmtId="3" fontId="7" fillId="0" borderId="2" xfId="5" applyNumberFormat="1" applyFont="1" applyFill="1" applyBorder="1" applyAlignment="1">
      <alignment horizontal="center" vertical="center" wrapText="1"/>
    </xf>
    <xf numFmtId="4" fontId="7" fillId="0" borderId="2" xfId="5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/>
    </xf>
    <xf numFmtId="0" fontId="7" fillId="0" borderId="2" xfId="5" applyFont="1" applyFill="1" applyBorder="1" applyAlignment="1">
      <alignment horizontal="left" vertical="center" wrapText="1"/>
    </xf>
    <xf numFmtId="0" fontId="7" fillId="2" borderId="2" xfId="5" applyFont="1" applyFill="1" applyBorder="1" applyAlignment="1">
      <alignment horizontal="left" vertical="center" wrapText="1"/>
    </xf>
    <xf numFmtId="0" fontId="7" fillId="2" borderId="2" xfId="5" applyFont="1" applyFill="1" applyBorder="1" applyAlignment="1">
      <alignment horizontal="center" vertical="center" wrapText="1"/>
    </xf>
    <xf numFmtId="3" fontId="7" fillId="2" borderId="2" xfId="5" applyNumberFormat="1" applyFont="1" applyFill="1" applyBorder="1" applyAlignment="1">
      <alignment horizontal="center" vertical="center" wrapText="1"/>
    </xf>
    <xf numFmtId="4" fontId="7" fillId="2" borderId="2" xfId="5" applyNumberFormat="1" applyFont="1" applyFill="1" applyBorder="1" applyAlignment="1">
      <alignment horizontal="right" vertical="center" wrapText="1"/>
    </xf>
    <xf numFmtId="0" fontId="7" fillId="0" borderId="2" xfId="23" applyFont="1" applyFill="1" applyBorder="1" applyAlignment="1">
      <alignment horizontal="left" vertical="center" wrapText="1"/>
    </xf>
    <xf numFmtId="0" fontId="7" fillId="0" borderId="2" xfId="23" applyFont="1" applyFill="1" applyBorder="1" applyAlignment="1">
      <alignment horizontal="center" vertical="center" wrapText="1"/>
    </xf>
    <xf numFmtId="3" fontId="7" fillId="0" borderId="2" xfId="23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7" fillId="0" borderId="2" xfId="17" applyNumberFormat="1" applyFont="1" applyFill="1" applyBorder="1" applyAlignment="1">
      <alignment horizontal="center" vertical="center" wrapText="1"/>
    </xf>
    <xf numFmtId="0" fontId="7" fillId="2" borderId="2" xfId="23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right" vertical="center"/>
    </xf>
    <xf numFmtId="3" fontId="7" fillId="2" borderId="2" xfId="18" applyNumberFormat="1" applyFont="1" applyFill="1" applyBorder="1" applyAlignment="1">
      <alignment horizontal="center" vertical="center"/>
    </xf>
    <xf numFmtId="4" fontId="7" fillId="2" borderId="2" xfId="18" applyNumberFormat="1" applyFont="1" applyFill="1" applyBorder="1" applyAlignment="1">
      <alignment horizontal="right" vertical="center"/>
    </xf>
    <xf numFmtId="0" fontId="7" fillId="2" borderId="2" xfId="23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/>
    </xf>
    <xf numFmtId="3" fontId="7" fillId="2" borderId="2" xfId="23" applyNumberFormat="1" applyFont="1" applyFill="1" applyBorder="1" applyAlignment="1">
      <alignment horizontal="center" vertical="center" wrapText="1"/>
    </xf>
    <xf numFmtId="0" fontId="7" fillId="0" borderId="2" xfId="1" applyFont="1" applyFill="1" applyBorder="1"/>
    <xf numFmtId="2" fontId="7" fillId="0" borderId="2" xfId="1" applyNumberFormat="1" applyFont="1" applyFill="1" applyBorder="1" applyAlignment="1">
      <alignment vertical="center"/>
    </xf>
    <xf numFmtId="2" fontId="7" fillId="3" borderId="2" xfId="1" applyNumberFormat="1" applyFont="1" applyFill="1" applyBorder="1" applyAlignment="1">
      <alignment vertical="center"/>
    </xf>
    <xf numFmtId="2" fontId="7" fillId="4" borderId="2" xfId="1" applyNumberFormat="1" applyFont="1" applyFill="1" applyBorder="1" applyAlignment="1">
      <alignment vertical="center"/>
    </xf>
    <xf numFmtId="2" fontId="7" fillId="2" borderId="2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abSelected="1" view="pageBreakPreview" zoomScale="80" zoomScaleSheetLayoutView="80" workbookViewId="0">
      <selection activeCell="J53" sqref="J53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8.85546875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17.85546875" style="4" customWidth="1"/>
    <col min="8" max="8" width="15.7109375" style="4" customWidth="1"/>
    <col min="9" max="10" width="15.28515625" style="4" customWidth="1"/>
    <col min="11" max="11" width="17.28515625" style="4" customWidth="1"/>
    <col min="12" max="16384" width="8.85546875" style="4"/>
  </cols>
  <sheetData>
    <row r="1" spans="1:11" x14ac:dyDescent="0.25">
      <c r="E1" s="4" t="s">
        <v>0</v>
      </c>
    </row>
    <row r="2" spans="1:11" x14ac:dyDescent="0.25">
      <c r="E2" s="4" t="s">
        <v>144</v>
      </c>
    </row>
    <row r="4" spans="1:11" ht="15.75" customHeight="1" x14ac:dyDescent="0.25">
      <c r="A4" s="62" t="s">
        <v>1</v>
      </c>
      <c r="B4" s="62"/>
      <c r="C4" s="62"/>
      <c r="D4" s="62"/>
      <c r="E4" s="62"/>
      <c r="F4" s="62"/>
      <c r="G4" s="62"/>
    </row>
    <row r="5" spans="1:11" ht="46.5" customHeight="1" x14ac:dyDescent="0.25">
      <c r="A5" s="5" t="s">
        <v>2</v>
      </c>
      <c r="B5" s="5" t="s">
        <v>3</v>
      </c>
      <c r="C5" s="5" t="s">
        <v>19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140</v>
      </c>
      <c r="I5" s="5" t="s">
        <v>141</v>
      </c>
      <c r="J5" s="5" t="s">
        <v>142</v>
      </c>
      <c r="K5" s="5" t="s">
        <v>143</v>
      </c>
    </row>
    <row r="6" spans="1:11" s="6" customFormat="1" ht="17.25" customHeight="1" x14ac:dyDescent="0.25">
      <c r="A6" s="63" t="s">
        <v>23</v>
      </c>
      <c r="B6" s="64"/>
      <c r="C6" s="64"/>
      <c r="D6" s="64"/>
      <c r="E6" s="64"/>
      <c r="F6" s="64"/>
      <c r="G6" s="65"/>
      <c r="H6" s="53"/>
      <c r="I6" s="53"/>
      <c r="J6" s="53"/>
      <c r="K6" s="53"/>
    </row>
    <row r="7" spans="1:11" s="6" customFormat="1" ht="33" customHeight="1" x14ac:dyDescent="0.25">
      <c r="A7" s="7">
        <v>1</v>
      </c>
      <c r="B7" s="24" t="s">
        <v>22</v>
      </c>
      <c r="C7" s="1" t="s">
        <v>129</v>
      </c>
      <c r="D7" s="2" t="s">
        <v>24</v>
      </c>
      <c r="E7" s="26">
        <v>2</v>
      </c>
      <c r="F7" s="3">
        <v>45000</v>
      </c>
      <c r="G7" s="3">
        <f t="shared" ref="G7:G68" si="0">F7*E7</f>
        <v>90000</v>
      </c>
      <c r="H7" s="54"/>
      <c r="I7" s="54"/>
      <c r="J7" s="54"/>
      <c r="K7" s="53"/>
    </row>
    <row r="8" spans="1:11" s="6" customFormat="1" ht="33" customHeight="1" x14ac:dyDescent="0.25">
      <c r="A8" s="7">
        <v>2</v>
      </c>
      <c r="B8" s="32" t="s">
        <v>68</v>
      </c>
      <c r="C8" s="28" t="s">
        <v>130</v>
      </c>
      <c r="D8" s="2" t="s">
        <v>24</v>
      </c>
      <c r="E8" s="29">
        <v>10</v>
      </c>
      <c r="F8" s="30">
        <v>75</v>
      </c>
      <c r="G8" s="3">
        <f t="shared" si="0"/>
        <v>750</v>
      </c>
      <c r="H8" s="56">
        <v>60</v>
      </c>
      <c r="I8" s="54"/>
      <c r="J8" s="54"/>
      <c r="K8" s="53"/>
    </row>
    <row r="9" spans="1:11" s="6" customFormat="1" ht="33" customHeight="1" x14ac:dyDescent="0.25">
      <c r="A9" s="7">
        <v>3</v>
      </c>
      <c r="B9" s="32" t="s">
        <v>33</v>
      </c>
      <c r="C9" s="32" t="s">
        <v>34</v>
      </c>
      <c r="D9" s="2" t="s">
        <v>35</v>
      </c>
      <c r="E9" s="26">
        <v>1</v>
      </c>
      <c r="F9" s="3">
        <v>1000</v>
      </c>
      <c r="G9" s="3">
        <f t="shared" si="0"/>
        <v>1000</v>
      </c>
      <c r="H9" s="54"/>
      <c r="I9" s="54"/>
      <c r="J9" s="54"/>
      <c r="K9" s="53"/>
    </row>
    <row r="10" spans="1:11" s="6" customFormat="1" ht="33" customHeight="1" x14ac:dyDescent="0.25">
      <c r="A10" s="7">
        <v>4</v>
      </c>
      <c r="B10" s="25" t="s">
        <v>33</v>
      </c>
      <c r="C10" s="25" t="s">
        <v>36</v>
      </c>
      <c r="D10" s="2" t="s">
        <v>37</v>
      </c>
      <c r="E10" s="26">
        <v>16</v>
      </c>
      <c r="F10" s="3">
        <v>2200</v>
      </c>
      <c r="G10" s="3">
        <f t="shared" si="0"/>
        <v>35200</v>
      </c>
      <c r="H10" s="54"/>
      <c r="I10" s="54"/>
      <c r="J10" s="54"/>
      <c r="K10" s="53"/>
    </row>
    <row r="11" spans="1:11" s="6" customFormat="1" ht="33" customHeight="1" x14ac:dyDescent="0.25">
      <c r="A11" s="7">
        <v>5</v>
      </c>
      <c r="B11" s="33" t="s">
        <v>69</v>
      </c>
      <c r="C11" s="33" t="s">
        <v>131</v>
      </c>
      <c r="D11" s="34" t="s">
        <v>24</v>
      </c>
      <c r="E11" s="35">
        <v>50</v>
      </c>
      <c r="F11" s="36">
        <v>600</v>
      </c>
      <c r="G11" s="3">
        <f t="shared" si="0"/>
        <v>30000</v>
      </c>
      <c r="H11" s="54"/>
      <c r="I11" s="54"/>
      <c r="J11" s="54"/>
      <c r="K11" s="53"/>
    </row>
    <row r="12" spans="1:11" s="6" customFormat="1" ht="33" customHeight="1" x14ac:dyDescent="0.25">
      <c r="A12" s="7">
        <v>6</v>
      </c>
      <c r="B12" s="25" t="s">
        <v>38</v>
      </c>
      <c r="C12" s="25" t="s">
        <v>39</v>
      </c>
      <c r="D12" s="2" t="s">
        <v>24</v>
      </c>
      <c r="E12" s="26">
        <v>2</v>
      </c>
      <c r="F12" s="3">
        <v>520</v>
      </c>
      <c r="G12" s="3">
        <f t="shared" si="0"/>
        <v>1040</v>
      </c>
      <c r="H12" s="54"/>
      <c r="I12" s="54"/>
      <c r="J12" s="54"/>
      <c r="K12" s="53"/>
    </row>
    <row r="13" spans="1:11" s="6" customFormat="1" ht="33" customHeight="1" x14ac:dyDescent="0.25">
      <c r="A13" s="7">
        <v>7</v>
      </c>
      <c r="B13" s="25" t="s">
        <v>38</v>
      </c>
      <c r="C13" s="25" t="s">
        <v>40</v>
      </c>
      <c r="D13" s="2" t="s">
        <v>24</v>
      </c>
      <c r="E13" s="26">
        <v>2</v>
      </c>
      <c r="F13" s="3">
        <v>520</v>
      </c>
      <c r="G13" s="3">
        <f t="shared" si="0"/>
        <v>1040</v>
      </c>
      <c r="H13" s="54"/>
      <c r="I13" s="54"/>
      <c r="J13" s="54"/>
      <c r="K13" s="53"/>
    </row>
    <row r="14" spans="1:11" s="6" customFormat="1" ht="33" customHeight="1" x14ac:dyDescent="0.25">
      <c r="A14" s="7">
        <v>8</v>
      </c>
      <c r="B14" s="25" t="s">
        <v>41</v>
      </c>
      <c r="C14" s="25" t="s">
        <v>42</v>
      </c>
      <c r="D14" s="2" t="s">
        <v>43</v>
      </c>
      <c r="E14" s="26">
        <v>1</v>
      </c>
      <c r="F14" s="3">
        <v>910</v>
      </c>
      <c r="G14" s="3">
        <f t="shared" si="0"/>
        <v>910</v>
      </c>
      <c r="H14" s="56">
        <v>650</v>
      </c>
      <c r="I14" s="54"/>
      <c r="J14" s="54"/>
      <c r="K14" s="53"/>
    </row>
    <row r="15" spans="1:11" s="6" customFormat="1" ht="33" customHeight="1" x14ac:dyDescent="0.25">
      <c r="A15" s="7">
        <v>9</v>
      </c>
      <c r="B15" s="32" t="s">
        <v>70</v>
      </c>
      <c r="C15" s="32" t="s">
        <v>71</v>
      </c>
      <c r="D15" s="2" t="s">
        <v>24</v>
      </c>
      <c r="E15" s="2">
        <v>10</v>
      </c>
      <c r="F15" s="30">
        <v>3540</v>
      </c>
      <c r="G15" s="3">
        <f t="shared" si="0"/>
        <v>35400</v>
      </c>
      <c r="H15" s="54"/>
      <c r="I15" s="54"/>
      <c r="J15" s="54"/>
      <c r="K15" s="53"/>
    </row>
    <row r="16" spans="1:11" s="6" customFormat="1" ht="33" customHeight="1" x14ac:dyDescent="0.25">
      <c r="A16" s="7">
        <v>10</v>
      </c>
      <c r="B16" s="32" t="s">
        <v>72</v>
      </c>
      <c r="C16" s="32" t="s">
        <v>73</v>
      </c>
      <c r="D16" s="2" t="s">
        <v>24</v>
      </c>
      <c r="E16" s="2">
        <v>4</v>
      </c>
      <c r="F16" s="30">
        <v>4447</v>
      </c>
      <c r="G16" s="3">
        <f t="shared" si="0"/>
        <v>17788</v>
      </c>
      <c r="H16" s="54"/>
      <c r="I16" s="54"/>
      <c r="J16" s="54"/>
      <c r="K16" s="53"/>
    </row>
    <row r="17" spans="1:11" s="6" customFormat="1" ht="33" customHeight="1" x14ac:dyDescent="0.25">
      <c r="A17" s="7">
        <v>11</v>
      </c>
      <c r="B17" s="32" t="s">
        <v>74</v>
      </c>
      <c r="C17" s="37" t="s">
        <v>75</v>
      </c>
      <c r="D17" s="38" t="s">
        <v>24</v>
      </c>
      <c r="E17" s="39">
        <v>10</v>
      </c>
      <c r="F17" s="30">
        <v>2610</v>
      </c>
      <c r="G17" s="3">
        <f t="shared" si="0"/>
        <v>26100</v>
      </c>
      <c r="H17" s="54"/>
      <c r="I17" s="54"/>
      <c r="J17" s="54"/>
      <c r="K17" s="53"/>
    </row>
    <row r="18" spans="1:11" s="6" customFormat="1" ht="33" customHeight="1" x14ac:dyDescent="0.25">
      <c r="A18" s="7">
        <v>12</v>
      </c>
      <c r="B18" s="32" t="s">
        <v>74</v>
      </c>
      <c r="C18" s="32" t="s">
        <v>76</v>
      </c>
      <c r="D18" s="2" t="s">
        <v>24</v>
      </c>
      <c r="E18" s="29">
        <v>10</v>
      </c>
      <c r="F18" s="30">
        <v>2610</v>
      </c>
      <c r="G18" s="3">
        <f t="shared" si="0"/>
        <v>26100</v>
      </c>
      <c r="H18" s="54"/>
      <c r="I18" s="54"/>
      <c r="J18" s="54"/>
      <c r="K18" s="53"/>
    </row>
    <row r="19" spans="1:11" s="6" customFormat="1" ht="33" customHeight="1" x14ac:dyDescent="0.25">
      <c r="A19" s="7">
        <v>13</v>
      </c>
      <c r="B19" s="24" t="s">
        <v>30</v>
      </c>
      <c r="C19" s="24" t="s">
        <v>31</v>
      </c>
      <c r="D19" s="2" t="s">
        <v>32</v>
      </c>
      <c r="E19" s="26">
        <v>50</v>
      </c>
      <c r="F19" s="3">
        <v>800</v>
      </c>
      <c r="G19" s="3">
        <f t="shared" si="0"/>
        <v>40000</v>
      </c>
      <c r="H19" s="54"/>
      <c r="I19" s="54"/>
      <c r="J19" s="54"/>
      <c r="K19" s="53"/>
    </row>
    <row r="20" spans="1:11" s="6" customFormat="1" ht="33" customHeight="1" x14ac:dyDescent="0.25">
      <c r="A20" s="7">
        <v>14</v>
      </c>
      <c r="B20" s="32" t="s">
        <v>77</v>
      </c>
      <c r="C20" s="32" t="s">
        <v>78</v>
      </c>
      <c r="D20" s="2" t="s">
        <v>24</v>
      </c>
      <c r="E20" s="2">
        <v>30</v>
      </c>
      <c r="F20" s="30">
        <v>2625</v>
      </c>
      <c r="G20" s="3">
        <f t="shared" si="0"/>
        <v>78750</v>
      </c>
      <c r="H20" s="54"/>
      <c r="I20" s="54"/>
      <c r="J20" s="54"/>
      <c r="K20" s="53"/>
    </row>
    <row r="21" spans="1:11" s="6" customFormat="1" ht="33" customHeight="1" x14ac:dyDescent="0.25">
      <c r="A21" s="7">
        <v>15</v>
      </c>
      <c r="B21" s="32" t="s">
        <v>79</v>
      </c>
      <c r="C21" s="32" t="s">
        <v>80</v>
      </c>
      <c r="D21" s="2" t="s">
        <v>24</v>
      </c>
      <c r="E21" s="2">
        <v>50</v>
      </c>
      <c r="F21" s="30">
        <v>2625</v>
      </c>
      <c r="G21" s="3">
        <f t="shared" si="0"/>
        <v>131250</v>
      </c>
      <c r="H21" s="54"/>
      <c r="I21" s="56">
        <v>2500</v>
      </c>
      <c r="J21" s="54"/>
      <c r="K21" s="53"/>
    </row>
    <row r="22" spans="1:11" s="6" customFormat="1" ht="33" customHeight="1" x14ac:dyDescent="0.25">
      <c r="A22" s="7">
        <v>16</v>
      </c>
      <c r="B22" s="32" t="s">
        <v>82</v>
      </c>
      <c r="C22" s="37" t="s">
        <v>81</v>
      </c>
      <c r="D22" s="2" t="s">
        <v>24</v>
      </c>
      <c r="E22" s="39">
        <v>100</v>
      </c>
      <c r="F22" s="30">
        <v>142.5</v>
      </c>
      <c r="G22" s="3">
        <f t="shared" si="0"/>
        <v>14250</v>
      </c>
      <c r="H22" s="54"/>
      <c r="I22" s="54"/>
      <c r="J22" s="54"/>
      <c r="K22" s="53"/>
    </row>
    <row r="23" spans="1:11" s="6" customFormat="1" ht="33" customHeight="1" x14ac:dyDescent="0.25">
      <c r="A23" s="7">
        <v>17</v>
      </c>
      <c r="B23" s="25" t="s">
        <v>44</v>
      </c>
      <c r="C23" s="25" t="s">
        <v>45</v>
      </c>
      <c r="D23" s="2" t="s">
        <v>37</v>
      </c>
      <c r="E23" s="26">
        <v>4</v>
      </c>
      <c r="F23" s="3">
        <f>6950*1.054</f>
        <v>7325.3</v>
      </c>
      <c r="G23" s="3">
        <f t="shared" si="0"/>
        <v>29301.200000000001</v>
      </c>
      <c r="H23" s="54"/>
      <c r="I23" s="54"/>
      <c r="J23" s="54"/>
      <c r="K23" s="53"/>
    </row>
    <row r="24" spans="1:11" s="6" customFormat="1" ht="33" customHeight="1" x14ac:dyDescent="0.25">
      <c r="A24" s="7">
        <v>18</v>
      </c>
      <c r="B24" s="25" t="s">
        <v>44</v>
      </c>
      <c r="C24" s="25" t="s">
        <v>46</v>
      </c>
      <c r="D24" s="2" t="s">
        <v>37</v>
      </c>
      <c r="E24" s="26">
        <v>4</v>
      </c>
      <c r="F24" s="3">
        <f t="shared" ref="F24:F29" si="1">6950*1.054</f>
        <v>7325.3</v>
      </c>
      <c r="G24" s="3">
        <f t="shared" si="0"/>
        <v>29301.200000000001</v>
      </c>
      <c r="H24" s="54"/>
      <c r="I24" s="54"/>
      <c r="J24" s="54"/>
      <c r="K24" s="53"/>
    </row>
    <row r="25" spans="1:11" s="6" customFormat="1" ht="33" customHeight="1" x14ac:dyDescent="0.25">
      <c r="A25" s="7">
        <v>19</v>
      </c>
      <c r="B25" s="25" t="s">
        <v>44</v>
      </c>
      <c r="C25" s="25" t="s">
        <v>47</v>
      </c>
      <c r="D25" s="2" t="s">
        <v>37</v>
      </c>
      <c r="E25" s="26">
        <v>4</v>
      </c>
      <c r="F25" s="3">
        <f t="shared" si="1"/>
        <v>7325.3</v>
      </c>
      <c r="G25" s="3">
        <f t="shared" si="0"/>
        <v>29301.200000000001</v>
      </c>
      <c r="H25" s="54"/>
      <c r="I25" s="54"/>
      <c r="J25" s="54"/>
      <c r="K25" s="53"/>
    </row>
    <row r="26" spans="1:11" s="6" customFormat="1" ht="33" customHeight="1" x14ac:dyDescent="0.25">
      <c r="A26" s="7">
        <v>20</v>
      </c>
      <c r="B26" s="25" t="s">
        <v>44</v>
      </c>
      <c r="C26" s="25" t="s">
        <v>48</v>
      </c>
      <c r="D26" s="2" t="s">
        <v>37</v>
      </c>
      <c r="E26" s="26">
        <v>4</v>
      </c>
      <c r="F26" s="3">
        <f t="shared" si="1"/>
        <v>7325.3</v>
      </c>
      <c r="G26" s="3">
        <f t="shared" si="0"/>
        <v>29301.200000000001</v>
      </c>
      <c r="H26" s="54"/>
      <c r="I26" s="54"/>
      <c r="J26" s="54"/>
      <c r="K26" s="53"/>
    </row>
    <row r="27" spans="1:11" s="6" customFormat="1" ht="33" customHeight="1" x14ac:dyDescent="0.25">
      <c r="A27" s="7">
        <v>21</v>
      </c>
      <c r="B27" s="25" t="s">
        <v>44</v>
      </c>
      <c r="C27" s="25" t="s">
        <v>49</v>
      </c>
      <c r="D27" s="2" t="s">
        <v>37</v>
      </c>
      <c r="E27" s="26">
        <v>4</v>
      </c>
      <c r="F27" s="3">
        <f t="shared" si="1"/>
        <v>7325.3</v>
      </c>
      <c r="G27" s="3">
        <f t="shared" si="0"/>
        <v>29301.200000000001</v>
      </c>
      <c r="H27" s="54"/>
      <c r="I27" s="54"/>
      <c r="J27" s="54"/>
      <c r="K27" s="53"/>
    </row>
    <row r="28" spans="1:11" s="6" customFormat="1" ht="33" customHeight="1" x14ac:dyDescent="0.25">
      <c r="A28" s="7">
        <v>22</v>
      </c>
      <c r="B28" s="25" t="s">
        <v>44</v>
      </c>
      <c r="C28" s="25" t="s">
        <v>50</v>
      </c>
      <c r="D28" s="2" t="s">
        <v>37</v>
      </c>
      <c r="E28" s="26">
        <v>4</v>
      </c>
      <c r="F28" s="3">
        <f t="shared" si="1"/>
        <v>7325.3</v>
      </c>
      <c r="G28" s="3">
        <f t="shared" si="0"/>
        <v>29301.200000000001</v>
      </c>
      <c r="H28" s="54"/>
      <c r="I28" s="54"/>
      <c r="J28" s="54"/>
      <c r="K28" s="53"/>
    </row>
    <row r="29" spans="1:11" s="6" customFormat="1" ht="33" customHeight="1" x14ac:dyDescent="0.25">
      <c r="A29" s="7">
        <v>23</v>
      </c>
      <c r="B29" s="25" t="s">
        <v>44</v>
      </c>
      <c r="C29" s="25" t="s">
        <v>51</v>
      </c>
      <c r="D29" s="2" t="s">
        <v>37</v>
      </c>
      <c r="E29" s="26">
        <v>4</v>
      </c>
      <c r="F29" s="3">
        <f t="shared" si="1"/>
        <v>7325.3</v>
      </c>
      <c r="G29" s="3">
        <f t="shared" si="0"/>
        <v>29301.200000000001</v>
      </c>
      <c r="H29" s="54"/>
      <c r="I29" s="54"/>
      <c r="J29" s="54"/>
      <c r="K29" s="53"/>
    </row>
    <row r="30" spans="1:11" s="6" customFormat="1" ht="33" customHeight="1" x14ac:dyDescent="0.25">
      <c r="A30" s="7">
        <v>24</v>
      </c>
      <c r="B30" s="32" t="s">
        <v>83</v>
      </c>
      <c r="C30" s="32" t="s">
        <v>84</v>
      </c>
      <c r="D30" s="2" t="s">
        <v>24</v>
      </c>
      <c r="E30" s="29">
        <v>40</v>
      </c>
      <c r="F30" s="30">
        <v>320</v>
      </c>
      <c r="G30" s="3">
        <f t="shared" si="0"/>
        <v>12800</v>
      </c>
      <c r="H30" s="54"/>
      <c r="I30" s="54"/>
      <c r="J30" s="54"/>
      <c r="K30" s="53"/>
    </row>
    <row r="31" spans="1:11" s="6" customFormat="1" ht="33" customHeight="1" x14ac:dyDescent="0.25">
      <c r="A31" s="7">
        <v>25</v>
      </c>
      <c r="B31" s="32" t="s">
        <v>83</v>
      </c>
      <c r="C31" s="32" t="s">
        <v>85</v>
      </c>
      <c r="D31" s="2" t="s">
        <v>24</v>
      </c>
      <c r="E31" s="29">
        <v>50</v>
      </c>
      <c r="F31" s="30">
        <v>320</v>
      </c>
      <c r="G31" s="3">
        <f t="shared" si="0"/>
        <v>16000</v>
      </c>
      <c r="H31" s="54"/>
      <c r="I31" s="54"/>
      <c r="J31" s="54"/>
      <c r="K31" s="53"/>
    </row>
    <row r="32" spans="1:11" s="6" customFormat="1" ht="33" customHeight="1" x14ac:dyDescent="0.25">
      <c r="A32" s="7">
        <v>26</v>
      </c>
      <c r="B32" s="25" t="s">
        <v>52</v>
      </c>
      <c r="C32" s="25" t="s">
        <v>53</v>
      </c>
      <c r="D32" s="2" t="s">
        <v>24</v>
      </c>
      <c r="E32" s="26">
        <v>3</v>
      </c>
      <c r="F32" s="3">
        <v>300</v>
      </c>
      <c r="G32" s="3">
        <f t="shared" si="0"/>
        <v>900</v>
      </c>
      <c r="H32" s="54"/>
      <c r="I32" s="54"/>
      <c r="J32" s="54"/>
      <c r="K32" s="53"/>
    </row>
    <row r="33" spans="1:11" s="6" customFormat="1" ht="33" customHeight="1" x14ac:dyDescent="0.25">
      <c r="A33" s="7">
        <v>27</v>
      </c>
      <c r="B33" s="25" t="s">
        <v>54</v>
      </c>
      <c r="C33" s="25" t="s">
        <v>55</v>
      </c>
      <c r="D33" s="2" t="s">
        <v>24</v>
      </c>
      <c r="E33" s="26">
        <v>2</v>
      </c>
      <c r="F33" s="3">
        <v>5300</v>
      </c>
      <c r="G33" s="3">
        <f t="shared" si="0"/>
        <v>10600</v>
      </c>
      <c r="H33" s="54"/>
      <c r="I33" s="54"/>
      <c r="J33" s="54"/>
      <c r="K33" s="53"/>
    </row>
    <row r="34" spans="1:11" s="6" customFormat="1" ht="33" customHeight="1" x14ac:dyDescent="0.25">
      <c r="A34" s="7">
        <v>28</v>
      </c>
      <c r="B34" s="25" t="s">
        <v>56</v>
      </c>
      <c r="C34" s="25" t="s">
        <v>57</v>
      </c>
      <c r="D34" s="2" t="s">
        <v>24</v>
      </c>
      <c r="E34" s="26">
        <v>10</v>
      </c>
      <c r="F34" s="3">
        <v>2524</v>
      </c>
      <c r="G34" s="3">
        <f t="shared" si="0"/>
        <v>25240</v>
      </c>
      <c r="H34" s="54"/>
      <c r="I34" s="54"/>
      <c r="J34" s="54"/>
      <c r="K34" s="53"/>
    </row>
    <row r="35" spans="1:11" s="6" customFormat="1" ht="33" customHeight="1" x14ac:dyDescent="0.25">
      <c r="A35" s="7">
        <v>29</v>
      </c>
      <c r="B35" s="25" t="s">
        <v>56</v>
      </c>
      <c r="C35" s="25" t="s">
        <v>58</v>
      </c>
      <c r="D35" s="2" t="s">
        <v>24</v>
      </c>
      <c r="E35" s="26">
        <v>10</v>
      </c>
      <c r="F35" s="3">
        <v>2524</v>
      </c>
      <c r="G35" s="3">
        <f t="shared" si="0"/>
        <v>25240</v>
      </c>
      <c r="H35" s="54"/>
      <c r="I35" s="54"/>
      <c r="J35" s="54"/>
      <c r="K35" s="53"/>
    </row>
    <row r="36" spans="1:11" s="6" customFormat="1" ht="33" customHeight="1" x14ac:dyDescent="0.25">
      <c r="A36" s="7">
        <v>30</v>
      </c>
      <c r="B36" s="25" t="s">
        <v>59</v>
      </c>
      <c r="C36" s="25" t="s">
        <v>60</v>
      </c>
      <c r="D36" s="2" t="s">
        <v>37</v>
      </c>
      <c r="E36" s="26">
        <v>1</v>
      </c>
      <c r="F36" s="3">
        <v>33</v>
      </c>
      <c r="G36" s="3">
        <f t="shared" si="0"/>
        <v>33</v>
      </c>
      <c r="H36" s="54"/>
      <c r="I36" s="54"/>
      <c r="J36" s="54"/>
      <c r="K36" s="53"/>
    </row>
    <row r="37" spans="1:11" s="6" customFormat="1" ht="33" customHeight="1" x14ac:dyDescent="0.25">
      <c r="A37" s="7">
        <v>31</v>
      </c>
      <c r="B37" s="25" t="s">
        <v>59</v>
      </c>
      <c r="C37" s="25" t="s">
        <v>61</v>
      </c>
      <c r="D37" s="2" t="s">
        <v>37</v>
      </c>
      <c r="E37" s="26">
        <v>9</v>
      </c>
      <c r="F37" s="3">
        <v>33</v>
      </c>
      <c r="G37" s="3">
        <f t="shared" si="0"/>
        <v>297</v>
      </c>
      <c r="H37" s="54"/>
      <c r="I37" s="54"/>
      <c r="J37" s="54"/>
      <c r="K37" s="53"/>
    </row>
    <row r="38" spans="1:11" s="6" customFormat="1" ht="33" customHeight="1" x14ac:dyDescent="0.25">
      <c r="A38" s="7">
        <v>32</v>
      </c>
      <c r="B38" s="25" t="s">
        <v>59</v>
      </c>
      <c r="C38" s="25" t="s">
        <v>62</v>
      </c>
      <c r="D38" s="2" t="s">
        <v>37</v>
      </c>
      <c r="E38" s="26">
        <v>2</v>
      </c>
      <c r="F38" s="3">
        <v>33</v>
      </c>
      <c r="G38" s="3">
        <f t="shared" si="0"/>
        <v>66</v>
      </c>
      <c r="H38" s="54"/>
      <c r="I38" s="54"/>
      <c r="J38" s="54"/>
      <c r="K38" s="53"/>
    </row>
    <row r="39" spans="1:11" s="6" customFormat="1" ht="33" customHeight="1" x14ac:dyDescent="0.25">
      <c r="A39" s="7">
        <v>33</v>
      </c>
      <c r="B39" s="33" t="s">
        <v>86</v>
      </c>
      <c r="C39" s="33" t="s">
        <v>87</v>
      </c>
      <c r="D39" s="34" t="s">
        <v>37</v>
      </c>
      <c r="E39" s="35">
        <v>600</v>
      </c>
      <c r="F39" s="36">
        <v>220</v>
      </c>
      <c r="G39" s="3">
        <f t="shared" si="0"/>
        <v>132000</v>
      </c>
      <c r="H39" s="56">
        <v>210</v>
      </c>
      <c r="I39" s="54"/>
      <c r="J39" s="54"/>
      <c r="K39" s="53"/>
    </row>
    <row r="40" spans="1:11" s="6" customFormat="1" ht="33" customHeight="1" x14ac:dyDescent="0.25">
      <c r="A40" s="7">
        <v>34</v>
      </c>
      <c r="B40" s="33" t="s">
        <v>86</v>
      </c>
      <c r="C40" s="33" t="s">
        <v>88</v>
      </c>
      <c r="D40" s="34" t="s">
        <v>37</v>
      </c>
      <c r="E40" s="35">
        <v>14</v>
      </c>
      <c r="F40" s="36">
        <v>560</v>
      </c>
      <c r="G40" s="3">
        <f t="shared" si="0"/>
        <v>7840</v>
      </c>
      <c r="H40" s="54"/>
      <c r="I40" s="54"/>
      <c r="J40" s="54"/>
      <c r="K40" s="53"/>
    </row>
    <row r="41" spans="1:11" s="6" customFormat="1" ht="26.25" customHeight="1" x14ac:dyDescent="0.25">
      <c r="A41" s="7">
        <v>35</v>
      </c>
      <c r="B41" s="32" t="s">
        <v>94</v>
      </c>
      <c r="C41" s="32" t="s">
        <v>89</v>
      </c>
      <c r="D41" s="2" t="s">
        <v>37</v>
      </c>
      <c r="E41" s="29">
        <v>14</v>
      </c>
      <c r="F41" s="30">
        <v>950</v>
      </c>
      <c r="G41" s="3">
        <f t="shared" si="0"/>
        <v>13300</v>
      </c>
      <c r="H41" s="54"/>
      <c r="I41" s="54"/>
      <c r="J41" s="54"/>
      <c r="K41" s="53"/>
    </row>
    <row r="42" spans="1:11" s="6" customFormat="1" ht="25.5" customHeight="1" x14ac:dyDescent="0.25">
      <c r="A42" s="7">
        <v>36</v>
      </c>
      <c r="B42" s="25" t="s">
        <v>63</v>
      </c>
      <c r="C42" s="25" t="s">
        <v>64</v>
      </c>
      <c r="D42" s="2" t="s">
        <v>24</v>
      </c>
      <c r="E42" s="26">
        <v>10</v>
      </c>
      <c r="F42" s="3">
        <v>335</v>
      </c>
      <c r="G42" s="3">
        <f t="shared" si="0"/>
        <v>3350</v>
      </c>
      <c r="H42" s="54"/>
      <c r="I42" s="54"/>
      <c r="J42" s="54"/>
      <c r="K42" s="53"/>
    </row>
    <row r="43" spans="1:11" s="6" customFormat="1" ht="27.75" customHeight="1" x14ac:dyDescent="0.25">
      <c r="A43" s="7">
        <v>37</v>
      </c>
      <c r="B43" s="33" t="s">
        <v>90</v>
      </c>
      <c r="C43" s="33" t="s">
        <v>91</v>
      </c>
      <c r="D43" s="34" t="s">
        <v>92</v>
      </c>
      <c r="E43" s="35">
        <v>4</v>
      </c>
      <c r="F43" s="36">
        <v>16000</v>
      </c>
      <c r="G43" s="3">
        <f t="shared" si="0"/>
        <v>64000</v>
      </c>
      <c r="H43" s="54"/>
      <c r="I43" s="54"/>
      <c r="J43" s="54"/>
      <c r="K43" s="53"/>
    </row>
    <row r="44" spans="1:11" s="6" customFormat="1" ht="23.25" customHeight="1" x14ac:dyDescent="0.25">
      <c r="A44" s="7">
        <v>38</v>
      </c>
      <c r="B44" s="32" t="s">
        <v>93</v>
      </c>
      <c r="C44" s="32" t="s">
        <v>139</v>
      </c>
      <c r="D44" s="2" t="s">
        <v>37</v>
      </c>
      <c r="E44" s="35">
        <v>50</v>
      </c>
      <c r="F44" s="30">
        <f>1208/2</f>
        <v>604</v>
      </c>
      <c r="G44" s="3">
        <f t="shared" si="0"/>
        <v>30200</v>
      </c>
      <c r="H44" s="54"/>
      <c r="I44" s="54"/>
      <c r="J44" s="54"/>
      <c r="K44" s="53"/>
    </row>
    <row r="45" spans="1:11" s="6" customFormat="1" ht="23.25" customHeight="1" x14ac:dyDescent="0.25">
      <c r="A45" s="7">
        <v>39</v>
      </c>
      <c r="B45" s="33" t="s">
        <v>95</v>
      </c>
      <c r="C45" s="33" t="s">
        <v>96</v>
      </c>
      <c r="D45" s="34" t="s">
        <v>24</v>
      </c>
      <c r="E45" s="35">
        <v>20</v>
      </c>
      <c r="F45" s="36">
        <v>1500</v>
      </c>
      <c r="G45" s="3">
        <f t="shared" si="0"/>
        <v>30000</v>
      </c>
      <c r="H45" s="54"/>
      <c r="I45" s="54"/>
      <c r="J45" s="54"/>
      <c r="K45" s="53"/>
    </row>
    <row r="46" spans="1:11" s="6" customFormat="1" ht="23.25" customHeight="1" x14ac:dyDescent="0.25">
      <c r="A46" s="7">
        <v>40</v>
      </c>
      <c r="B46" s="33" t="s">
        <v>95</v>
      </c>
      <c r="C46" s="33" t="s">
        <v>97</v>
      </c>
      <c r="D46" s="34" t="s">
        <v>24</v>
      </c>
      <c r="E46" s="35">
        <v>20</v>
      </c>
      <c r="F46" s="36">
        <v>1250</v>
      </c>
      <c r="G46" s="3">
        <f t="shared" si="0"/>
        <v>25000</v>
      </c>
      <c r="H46" s="54"/>
      <c r="I46" s="54"/>
      <c r="J46" s="54"/>
      <c r="K46" s="53"/>
    </row>
    <row r="47" spans="1:11" s="6" customFormat="1" ht="23.25" customHeight="1" x14ac:dyDescent="0.25">
      <c r="A47" s="7">
        <v>41</v>
      </c>
      <c r="B47" s="33" t="s">
        <v>98</v>
      </c>
      <c r="C47" s="33" t="s">
        <v>99</v>
      </c>
      <c r="D47" s="34" t="s">
        <v>24</v>
      </c>
      <c r="E47" s="34">
        <v>30</v>
      </c>
      <c r="F47" s="36">
        <v>2000</v>
      </c>
      <c r="G47" s="3">
        <f t="shared" si="0"/>
        <v>60000</v>
      </c>
      <c r="H47" s="54"/>
      <c r="I47" s="54"/>
      <c r="J47" s="54"/>
      <c r="K47" s="53"/>
    </row>
    <row r="48" spans="1:11" s="6" customFormat="1" ht="23.25" customHeight="1" x14ac:dyDescent="0.25">
      <c r="A48" s="7">
        <v>42</v>
      </c>
      <c r="B48" s="40" t="s">
        <v>98</v>
      </c>
      <c r="C48" s="40" t="s">
        <v>99</v>
      </c>
      <c r="D48" s="34" t="s">
        <v>24</v>
      </c>
      <c r="E48" s="42">
        <v>30</v>
      </c>
      <c r="F48" s="41">
        <v>3100</v>
      </c>
      <c r="G48" s="3">
        <f t="shared" si="0"/>
        <v>93000</v>
      </c>
      <c r="H48" s="54"/>
      <c r="I48" s="54"/>
      <c r="J48" s="54"/>
      <c r="K48" s="53"/>
    </row>
    <row r="49" spans="1:11" s="6" customFormat="1" ht="32.25" customHeight="1" x14ac:dyDescent="0.25">
      <c r="A49" s="7">
        <v>43</v>
      </c>
      <c r="B49" s="33" t="s">
        <v>100</v>
      </c>
      <c r="C49" s="33" t="s">
        <v>101</v>
      </c>
      <c r="D49" s="34" t="s">
        <v>24</v>
      </c>
      <c r="E49" s="34">
        <v>20</v>
      </c>
      <c r="F49" s="36">
        <v>1750</v>
      </c>
      <c r="G49" s="3">
        <f t="shared" si="0"/>
        <v>35000</v>
      </c>
      <c r="H49" s="54"/>
      <c r="I49" s="56">
        <v>1300</v>
      </c>
      <c r="J49" s="54"/>
      <c r="K49" s="53"/>
    </row>
    <row r="50" spans="1:11" s="6" customFormat="1" ht="32.25" customHeight="1" x14ac:dyDescent="0.25">
      <c r="A50" s="7">
        <v>44</v>
      </c>
      <c r="B50" s="32" t="s">
        <v>102</v>
      </c>
      <c r="C50" s="32" t="s">
        <v>103</v>
      </c>
      <c r="D50" s="2" t="s">
        <v>24</v>
      </c>
      <c r="E50" s="29">
        <v>5</v>
      </c>
      <c r="F50" s="30">
        <v>1020</v>
      </c>
      <c r="G50" s="3">
        <f t="shared" si="0"/>
        <v>5100</v>
      </c>
      <c r="H50" s="54"/>
      <c r="I50" s="54"/>
      <c r="J50" s="54"/>
      <c r="K50" s="53"/>
    </row>
    <row r="51" spans="1:11" s="6" customFormat="1" ht="32.25" customHeight="1" x14ac:dyDescent="0.25">
      <c r="A51" s="7">
        <v>45</v>
      </c>
      <c r="B51" s="32" t="s">
        <v>104</v>
      </c>
      <c r="C51" s="37" t="s">
        <v>105</v>
      </c>
      <c r="D51" s="2" t="s">
        <v>24</v>
      </c>
      <c r="E51" s="43">
        <v>200</v>
      </c>
      <c r="F51" s="30">
        <v>313.5</v>
      </c>
      <c r="G51" s="3">
        <f t="shared" si="0"/>
        <v>62700</v>
      </c>
      <c r="H51" s="54"/>
      <c r="I51" s="54"/>
      <c r="J51" s="54"/>
      <c r="K51" s="53"/>
    </row>
    <row r="52" spans="1:11" s="6" customFormat="1" ht="32.25" customHeight="1" x14ac:dyDescent="0.25">
      <c r="A52" s="7">
        <v>46</v>
      </c>
      <c r="B52" s="32" t="s">
        <v>104</v>
      </c>
      <c r="C52" s="37" t="s">
        <v>106</v>
      </c>
      <c r="D52" s="2" t="s">
        <v>24</v>
      </c>
      <c r="E52" s="43">
        <v>300</v>
      </c>
      <c r="F52" s="30">
        <v>313.5</v>
      </c>
      <c r="G52" s="3">
        <f t="shared" si="0"/>
        <v>94050</v>
      </c>
      <c r="H52" s="54"/>
      <c r="I52" s="54"/>
      <c r="J52" s="54"/>
      <c r="K52" s="53"/>
    </row>
    <row r="53" spans="1:11" s="6" customFormat="1" ht="301.5" customHeight="1" x14ac:dyDescent="0.25">
      <c r="A53" s="7">
        <v>47</v>
      </c>
      <c r="B53" s="25" t="s">
        <v>132</v>
      </c>
      <c r="C53" s="28" t="s">
        <v>133</v>
      </c>
      <c r="D53" s="2" t="s">
        <v>134</v>
      </c>
      <c r="E53" s="2">
        <v>10</v>
      </c>
      <c r="F53" s="31">
        <v>195860</v>
      </c>
      <c r="G53" s="3">
        <f t="shared" si="0"/>
        <v>1958600</v>
      </c>
      <c r="H53" s="54"/>
      <c r="I53" s="54"/>
      <c r="J53" s="55">
        <v>195860</v>
      </c>
      <c r="K53" s="57" t="s">
        <v>145</v>
      </c>
    </row>
    <row r="54" spans="1:11" s="6" customFormat="1" ht="32.25" customHeight="1" x14ac:dyDescent="0.25">
      <c r="A54" s="7">
        <v>48</v>
      </c>
      <c r="B54" s="32" t="s">
        <v>107</v>
      </c>
      <c r="C54" s="32" t="s">
        <v>108</v>
      </c>
      <c r="D54" s="2" t="s">
        <v>24</v>
      </c>
      <c r="E54" s="29">
        <v>350</v>
      </c>
      <c r="F54" s="30">
        <v>980</v>
      </c>
      <c r="G54" s="3">
        <f t="shared" si="0"/>
        <v>343000</v>
      </c>
      <c r="H54" s="54"/>
      <c r="I54" s="54"/>
      <c r="J54" s="54"/>
      <c r="K54" s="53"/>
    </row>
    <row r="55" spans="1:11" s="6" customFormat="1" ht="32.25" customHeight="1" x14ac:dyDescent="0.25">
      <c r="A55" s="7">
        <v>49</v>
      </c>
      <c r="B55" s="32" t="s">
        <v>110</v>
      </c>
      <c r="C55" s="32" t="s">
        <v>109</v>
      </c>
      <c r="D55" s="2" t="s">
        <v>24</v>
      </c>
      <c r="E55" s="29">
        <v>1550</v>
      </c>
      <c r="F55" s="30">
        <v>95</v>
      </c>
      <c r="G55" s="3">
        <f t="shared" si="0"/>
        <v>147250</v>
      </c>
      <c r="H55" s="54"/>
      <c r="I55" s="56">
        <v>92</v>
      </c>
      <c r="J55" s="54"/>
      <c r="K55" s="53"/>
    </row>
    <row r="56" spans="1:11" s="6" customFormat="1" ht="30.75" customHeight="1" x14ac:dyDescent="0.25">
      <c r="A56" s="7">
        <v>50</v>
      </c>
      <c r="B56" s="32" t="s">
        <v>111</v>
      </c>
      <c r="C56" s="32" t="s">
        <v>112</v>
      </c>
      <c r="D56" s="2" t="s">
        <v>24</v>
      </c>
      <c r="E56" s="34">
        <v>5</v>
      </c>
      <c r="F56" s="30">
        <f>6240*1.054</f>
        <v>6576.96</v>
      </c>
      <c r="G56" s="3">
        <f t="shared" si="0"/>
        <v>32884.800000000003</v>
      </c>
      <c r="H56" s="54"/>
      <c r="I56" s="54"/>
      <c r="J56" s="54"/>
      <c r="K56" s="53"/>
    </row>
    <row r="57" spans="1:11" s="6" customFormat="1" ht="30.75" customHeight="1" x14ac:dyDescent="0.25">
      <c r="A57" s="7">
        <v>51</v>
      </c>
      <c r="B57" s="32" t="s">
        <v>111</v>
      </c>
      <c r="C57" s="32" t="s">
        <v>113</v>
      </c>
      <c r="D57" s="2" t="s">
        <v>24</v>
      </c>
      <c r="E57" s="34">
        <v>5</v>
      </c>
      <c r="F57" s="30">
        <f>17940*1.054</f>
        <v>18908.760000000002</v>
      </c>
      <c r="G57" s="3">
        <f t="shared" si="0"/>
        <v>94543.800000000017</v>
      </c>
      <c r="H57" s="56">
        <v>5700</v>
      </c>
      <c r="I57" s="54"/>
      <c r="J57" s="54"/>
      <c r="K57" s="53"/>
    </row>
    <row r="58" spans="1:11" s="6" customFormat="1" ht="30.75" customHeight="1" x14ac:dyDescent="0.25">
      <c r="A58" s="7">
        <v>52</v>
      </c>
      <c r="B58" s="32" t="s">
        <v>114</v>
      </c>
      <c r="C58" s="32" t="s">
        <v>115</v>
      </c>
      <c r="D58" s="2" t="s">
        <v>24</v>
      </c>
      <c r="E58" s="29">
        <v>9</v>
      </c>
      <c r="F58" s="30">
        <v>10000</v>
      </c>
      <c r="G58" s="3">
        <f t="shared" si="0"/>
        <v>90000</v>
      </c>
      <c r="H58" s="54"/>
      <c r="I58" s="54"/>
      <c r="J58" s="54"/>
      <c r="K58" s="53"/>
    </row>
    <row r="59" spans="1:11" s="6" customFormat="1" ht="30.75" customHeight="1" x14ac:dyDescent="0.25">
      <c r="A59" s="7">
        <v>53</v>
      </c>
      <c r="B59" s="33" t="s">
        <v>65</v>
      </c>
      <c r="C59" s="44" t="s">
        <v>116</v>
      </c>
      <c r="D59" s="34" t="s">
        <v>24</v>
      </c>
      <c r="E59" s="35">
        <v>200</v>
      </c>
      <c r="F59" s="36">
        <v>500</v>
      </c>
      <c r="G59" s="3">
        <f t="shared" si="0"/>
        <v>100000</v>
      </c>
      <c r="H59" s="55">
        <v>120</v>
      </c>
      <c r="I59" s="54">
        <v>160</v>
      </c>
      <c r="J59" s="54"/>
      <c r="K59" s="53"/>
    </row>
    <row r="60" spans="1:11" s="6" customFormat="1" ht="30.75" customHeight="1" x14ac:dyDescent="0.25">
      <c r="A60" s="7">
        <v>54</v>
      </c>
      <c r="B60" s="33" t="s">
        <v>66</v>
      </c>
      <c r="C60" s="33" t="s">
        <v>67</v>
      </c>
      <c r="D60" s="34" t="s">
        <v>32</v>
      </c>
      <c r="E60" s="34">
        <v>1500</v>
      </c>
      <c r="F60" s="3">
        <v>800</v>
      </c>
      <c r="G60" s="3">
        <f t="shared" si="0"/>
        <v>1200000</v>
      </c>
      <c r="H60" s="54"/>
      <c r="I60" s="54"/>
      <c r="J60" s="54"/>
      <c r="K60" s="53"/>
    </row>
    <row r="61" spans="1:11" s="6" customFormat="1" ht="30.75" customHeight="1" x14ac:dyDescent="0.25">
      <c r="A61" s="7">
        <v>55</v>
      </c>
      <c r="B61" s="33" t="s">
        <v>117</v>
      </c>
      <c r="C61" s="33" t="s">
        <v>118</v>
      </c>
      <c r="D61" s="34" t="s">
        <v>24</v>
      </c>
      <c r="E61" s="35">
        <v>2880</v>
      </c>
      <c r="F61" s="36">
        <v>515.28</v>
      </c>
      <c r="G61" s="3">
        <f t="shared" si="0"/>
        <v>1484006.3999999999</v>
      </c>
      <c r="H61" s="54"/>
      <c r="I61" s="54"/>
      <c r="J61" s="54"/>
      <c r="K61" s="53"/>
    </row>
    <row r="62" spans="1:11" s="6" customFormat="1" ht="30.75" customHeight="1" x14ac:dyDescent="0.25">
      <c r="A62" s="7">
        <v>56</v>
      </c>
      <c r="B62" s="33" t="s">
        <v>117</v>
      </c>
      <c r="C62" s="33" t="s">
        <v>119</v>
      </c>
      <c r="D62" s="34" t="s">
        <v>24</v>
      </c>
      <c r="E62" s="35">
        <v>800</v>
      </c>
      <c r="F62" s="36">
        <v>12</v>
      </c>
      <c r="G62" s="3">
        <f t="shared" si="0"/>
        <v>9600</v>
      </c>
      <c r="H62" s="54"/>
      <c r="I62" s="54"/>
      <c r="J62" s="54"/>
      <c r="K62" s="53"/>
    </row>
    <row r="63" spans="1:11" s="6" customFormat="1" ht="30.75" customHeight="1" x14ac:dyDescent="0.25">
      <c r="A63" s="7">
        <v>57</v>
      </c>
      <c r="B63" s="33" t="s">
        <v>120</v>
      </c>
      <c r="C63" s="33" t="s">
        <v>121</v>
      </c>
      <c r="D63" s="34" t="s">
        <v>24</v>
      </c>
      <c r="E63" s="35">
        <v>100</v>
      </c>
      <c r="F63" s="36">
        <v>800</v>
      </c>
      <c r="G63" s="3">
        <f t="shared" si="0"/>
        <v>80000</v>
      </c>
      <c r="H63" s="54"/>
      <c r="I63" s="54"/>
      <c r="J63" s="54"/>
      <c r="K63" s="53"/>
    </row>
    <row r="64" spans="1:11" s="6" customFormat="1" ht="30.75" customHeight="1" x14ac:dyDescent="0.25">
      <c r="A64" s="7">
        <v>58</v>
      </c>
      <c r="B64" s="33" t="s">
        <v>122</v>
      </c>
      <c r="C64" s="44" t="s">
        <v>123</v>
      </c>
      <c r="D64" s="49" t="s">
        <v>37</v>
      </c>
      <c r="E64" s="52">
        <v>250</v>
      </c>
      <c r="F64" s="36">
        <v>777</v>
      </c>
      <c r="G64" s="3">
        <f t="shared" si="0"/>
        <v>194250</v>
      </c>
      <c r="H64" s="54"/>
      <c r="I64" s="54"/>
      <c r="J64" s="54"/>
      <c r="K64" s="53"/>
    </row>
    <row r="65" spans="1:11" s="6" customFormat="1" ht="30.75" customHeight="1" x14ac:dyDescent="0.25">
      <c r="A65" s="7">
        <v>59</v>
      </c>
      <c r="B65" s="50" t="s">
        <v>27</v>
      </c>
      <c r="C65" s="51" t="s">
        <v>29</v>
      </c>
      <c r="D65" s="34" t="s">
        <v>28</v>
      </c>
      <c r="E65" s="45">
        <v>2400</v>
      </c>
      <c r="F65" s="46">
        <v>131.1</v>
      </c>
      <c r="G65" s="3">
        <f t="shared" si="0"/>
        <v>314640</v>
      </c>
      <c r="H65" s="54"/>
      <c r="I65" s="54"/>
      <c r="J65" s="54"/>
      <c r="K65" s="53"/>
    </row>
    <row r="66" spans="1:11" s="6" customFormat="1" ht="30.75" customHeight="1" x14ac:dyDescent="0.25">
      <c r="A66" s="7">
        <v>60</v>
      </c>
      <c r="B66" s="50" t="s">
        <v>124</v>
      </c>
      <c r="C66" s="50" t="s">
        <v>125</v>
      </c>
      <c r="D66" s="45" t="s">
        <v>24</v>
      </c>
      <c r="E66" s="47">
        <v>50</v>
      </c>
      <c r="F66" s="48">
        <v>800</v>
      </c>
      <c r="G66" s="3">
        <f t="shared" si="0"/>
        <v>40000</v>
      </c>
      <c r="H66" s="54"/>
      <c r="I66" s="54"/>
      <c r="J66" s="54"/>
      <c r="K66" s="53"/>
    </row>
    <row r="67" spans="1:11" s="6" customFormat="1" ht="30.75" customHeight="1" x14ac:dyDescent="0.25">
      <c r="A67" s="7">
        <v>61</v>
      </c>
      <c r="B67" s="50" t="s">
        <v>124</v>
      </c>
      <c r="C67" s="50" t="s">
        <v>126</v>
      </c>
      <c r="D67" s="45" t="s">
        <v>24</v>
      </c>
      <c r="E67" s="47">
        <v>50</v>
      </c>
      <c r="F67" s="48">
        <v>800</v>
      </c>
      <c r="G67" s="3">
        <f t="shared" si="0"/>
        <v>40000</v>
      </c>
      <c r="H67" s="54"/>
      <c r="I67" s="54"/>
      <c r="J67" s="54"/>
      <c r="K67" s="53"/>
    </row>
    <row r="68" spans="1:11" s="6" customFormat="1" ht="30.75" customHeight="1" x14ac:dyDescent="0.25">
      <c r="A68" s="7">
        <v>62</v>
      </c>
      <c r="B68" s="50" t="s">
        <v>124</v>
      </c>
      <c r="C68" s="50" t="s">
        <v>127</v>
      </c>
      <c r="D68" s="45" t="s">
        <v>24</v>
      </c>
      <c r="E68" s="47">
        <v>50</v>
      </c>
      <c r="F68" s="48">
        <v>800</v>
      </c>
      <c r="G68" s="3">
        <f t="shared" si="0"/>
        <v>40000</v>
      </c>
      <c r="H68" s="54"/>
      <c r="I68" s="54"/>
      <c r="J68" s="54"/>
      <c r="K68" s="53"/>
    </row>
    <row r="69" spans="1:11" s="6" customFormat="1" ht="30.75" customHeight="1" x14ac:dyDescent="0.25">
      <c r="A69" s="7">
        <v>63</v>
      </c>
      <c r="B69" s="50" t="s">
        <v>124</v>
      </c>
      <c r="C69" s="50" t="s">
        <v>128</v>
      </c>
      <c r="D69" s="45" t="s">
        <v>24</v>
      </c>
      <c r="E69" s="47">
        <v>50</v>
      </c>
      <c r="F69" s="48">
        <v>800</v>
      </c>
      <c r="G69" s="3">
        <f t="shared" ref="G69" si="2">F69*E69</f>
        <v>40000</v>
      </c>
      <c r="H69" s="54"/>
      <c r="I69" s="54"/>
      <c r="J69" s="54"/>
      <c r="K69" s="53"/>
    </row>
    <row r="70" spans="1:11" s="13" customFormat="1" ht="26.45" customHeight="1" x14ac:dyDescent="0.25">
      <c r="A70" s="8"/>
      <c r="B70" s="9" t="s">
        <v>20</v>
      </c>
      <c r="C70" s="9"/>
      <c r="D70" s="10"/>
      <c r="E70" s="27"/>
      <c r="F70" s="11"/>
      <c r="G70" s="12">
        <f>SUM(G7:G69)</f>
        <v>7690177.3999999985</v>
      </c>
      <c r="H70" s="8"/>
      <c r="I70" s="8"/>
      <c r="J70" s="8"/>
      <c r="K70" s="8"/>
    </row>
    <row r="71" spans="1:11" ht="26.45" customHeight="1" x14ac:dyDescent="0.25">
      <c r="A71" s="14"/>
      <c r="B71" s="15"/>
      <c r="C71" s="15"/>
      <c r="D71" s="16"/>
      <c r="E71" s="17"/>
      <c r="F71" s="18"/>
      <c r="G71" s="19"/>
    </row>
    <row r="72" spans="1:11" x14ac:dyDescent="0.25">
      <c r="A72" s="61" t="s">
        <v>8</v>
      </c>
      <c r="B72" s="61"/>
      <c r="C72" s="61"/>
      <c r="D72" s="61"/>
      <c r="E72" s="61"/>
      <c r="F72" s="61"/>
      <c r="G72" s="61"/>
    </row>
    <row r="73" spans="1:11" s="20" customFormat="1" ht="53.25" customHeight="1" x14ac:dyDescent="0.25">
      <c r="A73" s="60" t="s">
        <v>21</v>
      </c>
      <c r="B73" s="60"/>
      <c r="C73" s="60"/>
      <c r="D73" s="60"/>
      <c r="E73" s="60"/>
      <c r="F73" s="60"/>
      <c r="G73" s="60"/>
    </row>
    <row r="74" spans="1:11" s="20" customFormat="1" ht="45.75" customHeight="1" x14ac:dyDescent="0.25">
      <c r="A74" s="59"/>
      <c r="B74" s="59"/>
      <c r="C74" s="59"/>
      <c r="D74" s="59"/>
      <c r="E74" s="59"/>
      <c r="F74" s="59"/>
      <c r="G74" s="59"/>
    </row>
    <row r="75" spans="1:11" ht="19.5" customHeight="1" x14ac:dyDescent="0.25">
      <c r="A75" s="58" t="s">
        <v>9</v>
      </c>
      <c r="B75" s="58"/>
      <c r="C75" s="20"/>
      <c r="D75" s="21" t="s">
        <v>10</v>
      </c>
      <c r="E75" s="21"/>
    </row>
    <row r="76" spans="1:11" x14ac:dyDescent="0.25">
      <c r="A76" s="22"/>
      <c r="B76" s="20"/>
      <c r="C76" s="20"/>
      <c r="D76" s="20"/>
      <c r="E76" s="20"/>
    </row>
    <row r="77" spans="1:11" x14ac:dyDescent="0.25">
      <c r="A77" s="23" t="s">
        <v>26</v>
      </c>
      <c r="B77" s="20"/>
      <c r="C77" s="20"/>
      <c r="D77" s="23" t="s">
        <v>18</v>
      </c>
      <c r="E77" s="23"/>
    </row>
    <row r="78" spans="1:11" x14ac:dyDescent="0.25">
      <c r="A78" s="23"/>
      <c r="B78" s="20"/>
      <c r="C78" s="20"/>
      <c r="D78" s="23"/>
      <c r="E78" s="23"/>
    </row>
    <row r="79" spans="1:11" x14ac:dyDescent="0.25">
      <c r="A79" s="23" t="s">
        <v>11</v>
      </c>
      <c r="B79" s="20"/>
      <c r="C79" s="20"/>
      <c r="D79" s="23" t="s">
        <v>12</v>
      </c>
      <c r="E79" s="23"/>
    </row>
    <row r="80" spans="1:11" ht="9" customHeight="1" x14ac:dyDescent="0.25">
      <c r="A80" s="23"/>
      <c r="B80" s="20"/>
      <c r="C80" s="20"/>
      <c r="D80" s="23"/>
      <c r="E80" s="23"/>
    </row>
    <row r="81" spans="1:7" x14ac:dyDescent="0.25">
      <c r="A81" s="23" t="s">
        <v>13</v>
      </c>
      <c r="B81" s="20"/>
      <c r="C81" s="20"/>
      <c r="D81" s="23" t="s">
        <v>14</v>
      </c>
      <c r="E81" s="23"/>
    </row>
    <row r="82" spans="1:7" x14ac:dyDescent="0.25">
      <c r="A82" s="23"/>
      <c r="B82" s="20"/>
      <c r="C82" s="20"/>
      <c r="D82" s="23"/>
      <c r="E82" s="23"/>
    </row>
    <row r="83" spans="1:7" x14ac:dyDescent="0.25">
      <c r="A83" s="23" t="s">
        <v>137</v>
      </c>
      <c r="B83" s="20"/>
      <c r="C83" s="20"/>
      <c r="D83" s="23" t="s">
        <v>136</v>
      </c>
      <c r="E83" s="23"/>
    </row>
    <row r="84" spans="1:7" x14ac:dyDescent="0.25">
      <c r="A84" s="23"/>
      <c r="B84" s="20"/>
      <c r="C84" s="20"/>
      <c r="D84" s="23"/>
      <c r="E84" s="23"/>
    </row>
    <row r="85" spans="1:7" x14ac:dyDescent="0.25">
      <c r="A85" s="23" t="s">
        <v>15</v>
      </c>
      <c r="B85" s="20"/>
      <c r="C85" s="20"/>
      <c r="D85" s="23" t="s">
        <v>135</v>
      </c>
      <c r="E85" s="23"/>
    </row>
    <row r="86" spans="1:7" x14ac:dyDescent="0.25">
      <c r="A86" s="23"/>
      <c r="B86" s="20"/>
      <c r="C86" s="20"/>
      <c r="D86" s="23"/>
      <c r="E86" s="23"/>
    </row>
    <row r="87" spans="1:7" x14ac:dyDescent="0.25">
      <c r="A87" s="23" t="s">
        <v>16</v>
      </c>
      <c r="B87" s="20"/>
      <c r="C87" s="20"/>
      <c r="D87" s="23" t="s">
        <v>138</v>
      </c>
      <c r="E87" s="23"/>
    </row>
    <row r="88" spans="1:7" x14ac:dyDescent="0.25">
      <c r="A88" s="23"/>
      <c r="B88" s="20"/>
      <c r="C88" s="20"/>
      <c r="D88" s="23"/>
      <c r="E88" s="23"/>
    </row>
    <row r="89" spans="1:7" s="13" customFormat="1" x14ac:dyDescent="0.25">
      <c r="A89" s="23" t="s">
        <v>17</v>
      </c>
      <c r="B89" s="20"/>
      <c r="C89" s="20"/>
      <c r="D89" s="23" t="s">
        <v>25</v>
      </c>
      <c r="E89" s="23"/>
      <c r="F89" s="4"/>
      <c r="G89" s="4"/>
    </row>
  </sheetData>
  <mergeCells count="6">
    <mergeCell ref="A75:B75"/>
    <mergeCell ref="A74:G74"/>
    <mergeCell ref="A73:G73"/>
    <mergeCell ref="A72:G72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ИМН</vt:lpstr>
      <vt:lpstr>ИМН!Область_печати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2020-08-10T04:08:58Z</cp:lastPrinted>
  <dcterms:created xsi:type="dcterms:W3CDTF">2019-03-11T10:08:28Z</dcterms:created>
  <dcterms:modified xsi:type="dcterms:W3CDTF">2020-08-17T12:06:29Z</dcterms:modified>
</cp:coreProperties>
</file>