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добр'!$A$5:$G$41</definedName>
    <definedName name="_xlnm.Print_Area" localSheetId="0">'142 добр'!$A$1:$I$61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14" i="1" l="1"/>
  <c r="I9" i="1" l="1"/>
  <c r="I10" i="1"/>
  <c r="I11" i="1"/>
  <c r="I12" i="1"/>
  <c r="I13" i="1"/>
  <c r="I15" i="1"/>
  <c r="I16" i="1"/>
  <c r="I8" i="1"/>
  <c r="G6" i="1"/>
  <c r="G41" i="1" l="1"/>
  <c r="G24" i="1" l="1"/>
  <c r="G25" i="1"/>
  <c r="G18" i="1"/>
  <c r="G40" i="1" l="1"/>
  <c r="G39" i="1"/>
  <c r="G38" i="1"/>
  <c r="G37" i="1"/>
  <c r="F36" i="1"/>
  <c r="G36" i="1" s="1"/>
  <c r="F35" i="1"/>
  <c r="G35" i="1" s="1"/>
  <c r="F34" i="1"/>
  <c r="G34" i="1" s="1"/>
  <c r="G33" i="1"/>
  <c r="G32" i="1"/>
  <c r="G31" i="1"/>
  <c r="G30" i="1"/>
  <c r="G29" i="1"/>
  <c r="G28" i="1"/>
  <c r="G27" i="1"/>
  <c r="G26" i="1"/>
  <c r="G22" i="1"/>
  <c r="G21" i="1"/>
  <c r="G20" i="1"/>
  <c r="G19" i="1"/>
  <c r="G16" i="1"/>
  <c r="G15" i="1"/>
  <c r="G14" i="1"/>
  <c r="F13" i="1"/>
  <c r="G13" i="1" s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<sst xmlns="http://schemas.openxmlformats.org/spreadsheetml/2006/main" count="129" uniqueCount="100">
  <si>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</si>
  <si>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</si>
  <si>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</si>
  <si>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</si>
  <si>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</si>
  <si>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</si>
  <si>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</si>
  <si>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</si>
  <si>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</si>
  <si>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</si>
  <si>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</si>
  <si>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</si>
  <si>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</si>
  <si>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</si>
  <si>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</si>
  <si>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</si>
  <si>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</si>
  <si>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</si>
  <si>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</si>
  <si>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ампула</t>
  </si>
  <si>
    <t>Бриллиантовый зеленый</t>
  </si>
  <si>
    <t>раствор спиртовый 1 %-30 мл</t>
  </si>
  <si>
    <t>Диазепам</t>
  </si>
  <si>
    <t>раствор для внутримышечных и внутривенных инъекций 5 мг/мл по 2 мл</t>
  </si>
  <si>
    <t>Тримеперидин (Промедол)</t>
  </si>
  <si>
    <t>раствор для инъекций 2%-1 мл</t>
  </si>
  <si>
    <t>Фентанил</t>
  </si>
  <si>
    <t>раствор для инъекций 0,005% по 2 мл</t>
  </si>
  <si>
    <t>штука</t>
  </si>
  <si>
    <t>Дренаж</t>
  </si>
  <si>
    <t>Зонды</t>
  </si>
  <si>
    <t>Зонд ректальный (ПХВ) для одноразового применения размер №30</t>
  </si>
  <si>
    <t>Нити</t>
  </si>
  <si>
    <t>Капрон, нерассасывающая №5, 20 метр, стерильный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</si>
  <si>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</si>
  <si>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</si>
  <si>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</si>
  <si>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</si>
  <si>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метр</t>
  </si>
  <si>
    <t>Полимеррные клипсы Гемолокк размер L фиолетового цвета</t>
  </si>
  <si>
    <t>пара</t>
  </si>
  <si>
    <t>Удлинитель</t>
  </si>
  <si>
    <t>Удлинитель оригинальный  для Перфузор стандарт</t>
  </si>
  <si>
    <t>Шприцы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</si>
  <si>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</si>
  <si>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</si>
  <si>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</si>
  <si>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</si>
  <si>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</si>
  <si>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</si>
  <si>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</si>
  <si>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</si>
  <si>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</si>
  <si>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</si>
  <si>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</si>
  <si>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</si>
  <si>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</si>
  <si>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Дренажная трубка размеры 5,0х7,0 силиконовая </t>
  </si>
  <si>
    <t xml:space="preserve">Дренажная трубка размеры 7,0х11 силиконовая 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</si>
  <si>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</si>
  <si>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</si>
  <si>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</si>
  <si>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</si>
  <si>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</si>
  <si>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</si>
  <si>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</si>
  <si>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</si>
  <si>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</si>
  <si>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</si>
  <si>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</si>
  <si>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</si>
  <si>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</si>
  <si>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</si>
  <si>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</si>
  <si>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</si>
  <si>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</si>
  <si>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</si>
  <si>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</si>
  <si>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</si>
  <si>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</si>
  <si>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</si>
  <si>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</si>
  <si>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</si>
  <si>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</si>
  <si>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Фармацевт</t>
  </si>
  <si>
    <t>Есмуратова М.Т.</t>
  </si>
  <si>
    <t>Амброксол</t>
  </si>
  <si>
    <t>сироп 100 мл</t>
  </si>
  <si>
    <t>шовный материал</t>
  </si>
  <si>
    <t>Полипропилен нерассасв 6/0 2х10мм   60см</t>
  </si>
  <si>
    <t>Полипропилен нерассасв 3-0  20мм  1/2с    75см</t>
  </si>
  <si>
    <t>марля</t>
  </si>
  <si>
    <t>Марля медицинская отбеленная/м рулон 1000 метр</t>
  </si>
  <si>
    <t>Электрод  для электрохирургий в солевом растворе WA22302D</t>
  </si>
  <si>
    <t>Электрод  для электрохирургий в  солевом растворе WA22302D HF – resection electrode,  loop,  24 Fr,  medium, 120 0.2 mm wire</t>
  </si>
  <si>
    <t>упаковка</t>
  </si>
  <si>
    <t>ТОО "Шыгыс-Фарм" Цена</t>
  </si>
  <si>
    <t>ТОО "Шыгыс-Фарм" Сумма</t>
  </si>
  <si>
    <t>Пан А.Б.</t>
  </si>
  <si>
    <t>к протоколу итогов № 74 от 18.08.2020г.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</si>
</sst>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2" xfId="1" applyNumberFormat="1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3" fontId="6" fillId="2" borderId="2" xfId="0" applyNumberFormat="1" applyFont="1" applyFill="1" applyBorder="1" applyAlignment="1">
      <alignment horizontal="center" vertical="center" wrapText="1"/>
    </xf>
    <xf numFmtId="4" fontId="2" fillId="0" borderId="2" xfId="2" applyNumberFormat="1" applyFont="1" applyFill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/>
    </xf>
    <xf numFmtId="4" fontId="2" fillId="0" borderId="2" xfId="2" applyNumberFormat="1" applyFont="1" applyFill="1" applyBorder="1" applyAlignment="1">
      <alignment horizontal="right" vertical="top"/>
    </xf>
    <xf numFmtId="0" fontId="6" fillId="2" borderId="2" xfId="3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4" fontId="2" fillId="0" borderId="2" xfId="2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/>
    </xf>
    <xf numFmtId="164" fontId="2" fillId="0" borderId="2" xfId="1" applyFont="1" applyFill="1" applyBorder="1" applyAlignment="1">
      <alignment horizontal="right" vertical="center" wrapText="1"/>
    </xf>
    <xf numFmtId="164" fontId="2" fillId="0" borderId="0" xfId="1" applyFont="1" applyFill="1" applyAlignment="1">
      <alignment horizontal="right" wrapText="1"/>
    </xf>
    <xf numFmtId="164" fontId="2" fillId="0" borderId="2" xfId="1" applyFont="1" applyFill="1" applyBorder="1" applyAlignment="1">
      <alignment horizontal="right" wrapText="1"/>
    </xf>
    <xf numFmtId="164" fontId="3" fillId="0" borderId="2" xfId="1" applyFont="1" applyFill="1" applyBorder="1" applyAlignment="1">
      <alignment horizontal="right" wrapText="1"/>
    </xf>
    <xf numFmtId="164" fontId="5" fillId="0" borderId="2" xfId="1" applyFont="1" applyFill="1" applyBorder="1" applyAlignment="1">
      <alignment horizontal="right" wrapText="1"/>
    </xf>
    <xf numFmtId="164" fontId="3" fillId="0" borderId="2" xfId="1" applyFont="1" applyFill="1" applyBorder="1" applyAlignment="1">
      <alignment horizontal="right" vertical="center" wrapText="1"/>
    </xf>
    <xf numFmtId="164" fontId="2" fillId="3" borderId="2" xfId="1" applyFont="1" applyFill="1" applyBorder="1" applyAlignment="1">
      <alignment horizontal="right" wrapText="1"/>
    </xf>
    <xf numFmtId="164" fontId="3" fillId="0" borderId="3" xfId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zoomScale="80" zoomScaleNormal="100" zoomScaleSheetLayoutView="80" workbookViewId="0">
      <pane xSplit="7" ySplit="7" topLeftCell="H8" activePane="bottomRight" state="frozen"/>
      <selection pane="topRight" activeCell="S1" sqref="S1"/>
      <selection pane="bottomLeft" activeCell="A7" sqref="A7"/>
      <selection pane="bottomRight" activeCell="C2" sqref="C2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4.85546875" style="2" customWidth="1"/>
    <col min="7" max="7" width="17.85546875" style="2" customWidth="1"/>
    <col min="8" max="8" width="19.5703125" style="49" customWidth="1"/>
    <col min="9" max="9" width="18.85546875" style="49" customWidth="1"/>
    <col min="10" max="16384" width="8.7109375" style="2"/>
  </cols>
  <sheetData>
    <row r="1" spans="1:9" x14ac:dyDescent="0.25">
      <c r="D1" s="38"/>
      <c r="E1" s="39" t="s">
        <v>69</v>
      </c>
    </row>
    <row r="2" spans="1:9" x14ac:dyDescent="0.25">
      <c r="A2" s="37"/>
      <c r="B2" s="37"/>
      <c r="C2" s="37"/>
      <c r="D2" s="37"/>
      <c r="E2" s="39" t="s">
        <v>99</v>
      </c>
    </row>
    <row r="4" spans="1:9" s="1" customFormat="1" ht="19.5" customHeight="1" x14ac:dyDescent="0.25">
      <c r="A4" s="8" t="s">
        <v>0</v>
      </c>
      <c r="B4" s="73" t="s">
        <v>48</v>
      </c>
      <c r="C4" s="73" t="s">
        <v>49</v>
      </c>
      <c r="D4" s="73" t="s">
        <v>1</v>
      </c>
      <c r="E4" s="67" t="s">
        <v>2</v>
      </c>
      <c r="F4" s="69" t="s">
        <v>3</v>
      </c>
      <c r="G4" s="71" t="s">
        <v>4</v>
      </c>
      <c r="H4" s="55" t="s">
        <v>96</v>
      </c>
      <c r="I4" s="55" t="s">
        <v>97</v>
      </c>
    </row>
    <row r="5" spans="1:9" s="1" customFormat="1" ht="20.25" customHeight="1" x14ac:dyDescent="0.25">
      <c r="A5" s="8"/>
      <c r="B5" s="74"/>
      <c r="C5" s="74"/>
      <c r="D5" s="74"/>
      <c r="E5" s="68"/>
      <c r="F5" s="70"/>
      <c r="G5" s="72"/>
      <c r="H5" s="56"/>
      <c r="I5" s="56"/>
    </row>
    <row r="6" spans="1:9" s="1" customFormat="1" ht="20.25" customHeight="1" x14ac:dyDescent="0.25">
      <c r="A6" s="8"/>
      <c r="B6" s="10"/>
      <c r="C6" s="10"/>
      <c r="D6" s="8"/>
      <c r="E6" s="8"/>
      <c r="F6" s="11"/>
      <c r="G6" s="12">
        <f>SUM(G8:G41)</f>
        <v>3501114.9840000006</v>
      </c>
      <c r="H6" s="48"/>
      <c r="I6" s="53">
        <f>SUM(I8:I16)</f>
        <v>901850</v>
      </c>
    </row>
    <row r="7" spans="1:9" s="1" customFormat="1" ht="15.75" customHeight="1" x14ac:dyDescent="0.25">
      <c r="A7" s="8"/>
      <c r="B7" s="58" t="s">
        <v>56</v>
      </c>
      <c r="C7" s="59"/>
      <c r="D7" s="8"/>
      <c r="E7" s="8"/>
      <c r="F7" s="11"/>
      <c r="G7" s="11"/>
      <c r="H7" s="48"/>
      <c r="I7" s="48"/>
    </row>
    <row r="8" spans="1:9" ht="16.5" customHeight="1" x14ac:dyDescent="0.25">
      <c r="A8" s="13">
        <v>1</v>
      </c>
      <c r="B8" s="15" t="s">
        <v>5</v>
      </c>
      <c r="C8" s="15" t="s">
        <v>50</v>
      </c>
      <c r="D8" s="16" t="s">
        <v>6</v>
      </c>
      <c r="E8" s="47">
        <v>130</v>
      </c>
      <c r="F8" s="18">
        <v>420</v>
      </c>
      <c r="G8" s="18">
        <f t="shared" ref="G8:G16" si="0">E8*F8</f>
        <v>54600</v>
      </c>
      <c r="H8" s="54">
        <v>415</v>
      </c>
      <c r="I8" s="54">
        <f>E8*H8</f>
        <v>53950</v>
      </c>
    </row>
    <row r="9" spans="1:9" ht="16.5" customHeight="1" x14ac:dyDescent="0.25">
      <c r="A9" s="13">
        <v>2</v>
      </c>
      <c r="B9" s="15" t="s">
        <v>5</v>
      </c>
      <c r="C9" s="15" t="s">
        <v>51</v>
      </c>
      <c r="D9" s="13" t="s">
        <v>7</v>
      </c>
      <c r="E9" s="47">
        <v>66</v>
      </c>
      <c r="F9" s="18">
        <v>900</v>
      </c>
      <c r="G9" s="18">
        <f t="shared" si="0"/>
        <v>59400</v>
      </c>
      <c r="H9" s="54">
        <v>850</v>
      </c>
      <c r="I9" s="54">
        <f t="shared" ref="I9:I16" si="1">E9*H9</f>
        <v>56100</v>
      </c>
    </row>
    <row r="10" spans="1:9" ht="16.5" customHeight="1" x14ac:dyDescent="0.25">
      <c r="A10" s="13">
        <v>3</v>
      </c>
      <c r="B10" s="14" t="s">
        <v>8</v>
      </c>
      <c r="C10" s="15" t="s">
        <v>52</v>
      </c>
      <c r="D10" s="16" t="s">
        <v>6</v>
      </c>
      <c r="E10" s="47">
        <v>500</v>
      </c>
      <c r="F10" s="18">
        <v>550</v>
      </c>
      <c r="G10" s="18">
        <f t="shared" si="0"/>
        <v>275000</v>
      </c>
      <c r="H10" s="54">
        <v>500</v>
      </c>
      <c r="I10" s="54">
        <f t="shared" si="1"/>
        <v>250000</v>
      </c>
    </row>
    <row r="11" spans="1:9" ht="16.5" customHeight="1" x14ac:dyDescent="0.25">
      <c r="A11" s="13">
        <v>4</v>
      </c>
      <c r="B11" s="14" t="s">
        <v>9</v>
      </c>
      <c r="C11" s="19" t="s">
        <v>10</v>
      </c>
      <c r="D11" s="13" t="s">
        <v>6</v>
      </c>
      <c r="E11" s="47">
        <v>500</v>
      </c>
      <c r="F11" s="18">
        <v>360</v>
      </c>
      <c r="G11" s="18">
        <f t="shared" si="0"/>
        <v>180000</v>
      </c>
      <c r="H11" s="54">
        <v>350</v>
      </c>
      <c r="I11" s="54">
        <f t="shared" si="1"/>
        <v>175000</v>
      </c>
    </row>
    <row r="12" spans="1:9" ht="16.5" customHeight="1" x14ac:dyDescent="0.25">
      <c r="A12" s="13">
        <v>5</v>
      </c>
      <c r="B12" s="14" t="s">
        <v>11</v>
      </c>
      <c r="C12" s="15" t="s">
        <v>53</v>
      </c>
      <c r="D12" s="16" t="s">
        <v>6</v>
      </c>
      <c r="E12" s="47">
        <v>280</v>
      </c>
      <c r="F12" s="18">
        <v>330</v>
      </c>
      <c r="G12" s="18">
        <f t="shared" si="0"/>
        <v>92400</v>
      </c>
      <c r="H12" s="54">
        <v>320</v>
      </c>
      <c r="I12" s="54">
        <f t="shared" si="1"/>
        <v>89600</v>
      </c>
    </row>
    <row r="13" spans="1:9" ht="16.5" customHeight="1" x14ac:dyDescent="0.25">
      <c r="A13" s="13">
        <v>6</v>
      </c>
      <c r="B13" s="14" t="s">
        <v>12</v>
      </c>
      <c r="C13" s="15" t="s">
        <v>13</v>
      </c>
      <c r="D13" s="13" t="s">
        <v>54</v>
      </c>
      <c r="E13" s="47">
        <v>30</v>
      </c>
      <c r="F13" s="18">
        <f>3200*1.054</f>
        <v>3372.8</v>
      </c>
      <c r="G13" s="18">
        <f t="shared" si="0"/>
        <v>101184</v>
      </c>
      <c r="H13" s="54">
        <v>3360</v>
      </c>
      <c r="I13" s="54">
        <f t="shared" si="1"/>
        <v>100800</v>
      </c>
    </row>
    <row r="14" spans="1:9" ht="16.5" customHeight="1" x14ac:dyDescent="0.25">
      <c r="A14" s="13">
        <v>7</v>
      </c>
      <c r="B14" s="14" t="s">
        <v>14</v>
      </c>
      <c r="C14" s="19" t="s">
        <v>55</v>
      </c>
      <c r="D14" s="13" t="s">
        <v>6</v>
      </c>
      <c r="E14" s="47">
        <v>60</v>
      </c>
      <c r="F14" s="18">
        <v>1500</v>
      </c>
      <c r="G14" s="18">
        <f t="shared" si="0"/>
        <v>90000</v>
      </c>
      <c r="H14" s="54">
        <v>1495</v>
      </c>
      <c r="I14" s="54">
        <f t="shared" si="1"/>
        <v>89700</v>
      </c>
    </row>
    <row r="15" spans="1:9" ht="16.5" customHeight="1" x14ac:dyDescent="0.25">
      <c r="A15" s="13">
        <v>8</v>
      </c>
      <c r="B15" s="14" t="s">
        <v>15</v>
      </c>
      <c r="C15" s="15" t="s">
        <v>16</v>
      </c>
      <c r="D15" s="16" t="s">
        <v>7</v>
      </c>
      <c r="E15" s="47">
        <v>50</v>
      </c>
      <c r="F15" s="18">
        <v>1650</v>
      </c>
      <c r="G15" s="18">
        <f t="shared" si="0"/>
        <v>82500</v>
      </c>
      <c r="H15" s="54">
        <v>1600</v>
      </c>
      <c r="I15" s="54">
        <f t="shared" si="1"/>
        <v>80000</v>
      </c>
    </row>
    <row r="16" spans="1:9" ht="16.5" customHeight="1" x14ac:dyDescent="0.25">
      <c r="A16" s="13">
        <v>9</v>
      </c>
      <c r="B16" s="20" t="s">
        <v>17</v>
      </c>
      <c r="C16" s="15" t="s">
        <v>18</v>
      </c>
      <c r="D16" s="13" t="s">
        <v>6</v>
      </c>
      <c r="E16" s="47">
        <v>10</v>
      </c>
      <c r="F16" s="18">
        <v>690</v>
      </c>
      <c r="G16" s="18">
        <f t="shared" si="0"/>
        <v>6900</v>
      </c>
      <c r="H16" s="54">
        <v>670</v>
      </c>
      <c r="I16" s="54">
        <f t="shared" si="1"/>
        <v>6700</v>
      </c>
    </row>
    <row r="17" spans="1:9" s="24" customFormat="1" ht="16.5" customHeight="1" x14ac:dyDescent="0.25">
      <c r="A17" s="9"/>
      <c r="B17" s="60" t="s">
        <v>67</v>
      </c>
      <c r="C17" s="61"/>
      <c r="D17" s="9"/>
      <c r="E17" s="22"/>
      <c r="F17" s="23"/>
      <c r="G17" s="23"/>
      <c r="H17" s="51"/>
      <c r="I17" s="51"/>
    </row>
    <row r="18" spans="1:9" s="24" customFormat="1" ht="16.5" customHeight="1" x14ac:dyDescent="0.25">
      <c r="A18" s="13">
        <v>10</v>
      </c>
      <c r="B18" s="14" t="s">
        <v>86</v>
      </c>
      <c r="C18" s="15" t="s">
        <v>87</v>
      </c>
      <c r="D18" s="13" t="s">
        <v>6</v>
      </c>
      <c r="E18" s="21">
        <v>100</v>
      </c>
      <c r="F18" s="18">
        <v>462.16</v>
      </c>
      <c r="G18" s="18">
        <f t="shared" ref="G18:G22" si="2">E18*F18</f>
        <v>46216</v>
      </c>
      <c r="H18" s="51"/>
      <c r="I18" s="51"/>
    </row>
    <row r="19" spans="1:9" s="25" customFormat="1" ht="16.5" customHeight="1" x14ac:dyDescent="0.25">
      <c r="A19" s="13">
        <v>11</v>
      </c>
      <c r="B19" s="14" t="s">
        <v>20</v>
      </c>
      <c r="C19" s="15" t="s">
        <v>21</v>
      </c>
      <c r="D19" s="13" t="s">
        <v>6</v>
      </c>
      <c r="E19" s="17">
        <v>130</v>
      </c>
      <c r="F19" s="18">
        <v>42.07</v>
      </c>
      <c r="G19" s="18">
        <f t="shared" si="2"/>
        <v>5469.1</v>
      </c>
      <c r="H19" s="52"/>
      <c r="I19" s="52"/>
    </row>
    <row r="20" spans="1:9" ht="16.5" customHeight="1" x14ac:dyDescent="0.25">
      <c r="A20" s="13">
        <v>12</v>
      </c>
      <c r="B20" s="20" t="s">
        <v>22</v>
      </c>
      <c r="C20" s="15" t="s">
        <v>23</v>
      </c>
      <c r="D20" s="13" t="s">
        <v>19</v>
      </c>
      <c r="E20" s="17">
        <v>250</v>
      </c>
      <c r="F20" s="26">
        <v>160.76</v>
      </c>
      <c r="G20" s="18">
        <f t="shared" si="2"/>
        <v>40190</v>
      </c>
      <c r="H20" s="50"/>
      <c r="I20" s="50"/>
    </row>
    <row r="21" spans="1:9" s="25" customFormat="1" ht="16.5" customHeight="1" x14ac:dyDescent="0.25">
      <c r="A21" s="13">
        <v>13</v>
      </c>
      <c r="B21" s="14" t="s">
        <v>24</v>
      </c>
      <c r="C21" s="15" t="s">
        <v>25</v>
      </c>
      <c r="D21" s="13" t="s">
        <v>19</v>
      </c>
      <c r="E21" s="17">
        <v>200</v>
      </c>
      <c r="F21" s="26">
        <v>216</v>
      </c>
      <c r="G21" s="18">
        <f t="shared" si="2"/>
        <v>43200</v>
      </c>
      <c r="H21" s="52"/>
      <c r="I21" s="52"/>
    </row>
    <row r="22" spans="1:9" ht="16.5" customHeight="1" x14ac:dyDescent="0.25">
      <c r="A22" s="13">
        <v>14</v>
      </c>
      <c r="B22" s="20" t="s">
        <v>26</v>
      </c>
      <c r="C22" s="19" t="s">
        <v>27</v>
      </c>
      <c r="D22" s="13" t="s">
        <v>19</v>
      </c>
      <c r="E22" s="17">
        <v>2000</v>
      </c>
      <c r="F22" s="26">
        <v>109.2</v>
      </c>
      <c r="G22" s="18">
        <f t="shared" si="2"/>
        <v>218400</v>
      </c>
      <c r="H22" s="50"/>
      <c r="I22" s="50"/>
    </row>
    <row r="23" spans="1:9" ht="16.5" customHeight="1" x14ac:dyDescent="0.25">
      <c r="A23" s="27"/>
      <c r="B23" s="62" t="s">
        <v>68</v>
      </c>
      <c r="C23" s="63"/>
      <c r="D23" s="27"/>
      <c r="E23" s="28"/>
      <c r="F23" s="29"/>
      <c r="G23" s="29"/>
      <c r="H23" s="50"/>
      <c r="I23" s="50"/>
    </row>
    <row r="24" spans="1:9" ht="16.5" customHeight="1" x14ac:dyDescent="0.25">
      <c r="A24" s="30">
        <v>15</v>
      </c>
      <c r="B24" s="44" t="s">
        <v>88</v>
      </c>
      <c r="C24" s="44" t="s">
        <v>89</v>
      </c>
      <c r="D24" s="30" t="s">
        <v>28</v>
      </c>
      <c r="E24" s="32">
        <v>5</v>
      </c>
      <c r="F24" s="33">
        <v>1755</v>
      </c>
      <c r="G24" s="34">
        <f t="shared" ref="G24:G39" si="3">E24*F24</f>
        <v>8775</v>
      </c>
      <c r="H24" s="50"/>
      <c r="I24" s="50"/>
    </row>
    <row r="25" spans="1:9" ht="16.5" customHeight="1" x14ac:dyDescent="0.25">
      <c r="A25" s="30">
        <v>16</v>
      </c>
      <c r="B25" s="44" t="s">
        <v>88</v>
      </c>
      <c r="C25" s="44" t="s">
        <v>90</v>
      </c>
      <c r="D25" s="30" t="s">
        <v>28</v>
      </c>
      <c r="E25" s="32">
        <v>5</v>
      </c>
      <c r="F25" s="33">
        <v>1755</v>
      </c>
      <c r="G25" s="34">
        <f t="shared" si="3"/>
        <v>8775</v>
      </c>
      <c r="H25" s="50"/>
      <c r="I25" s="50"/>
    </row>
    <row r="26" spans="1:9" ht="16.5" customHeight="1" x14ac:dyDescent="0.25">
      <c r="A26" s="30">
        <v>17</v>
      </c>
      <c r="B26" s="31" t="s">
        <v>29</v>
      </c>
      <c r="C26" s="31" t="s">
        <v>57</v>
      </c>
      <c r="D26" s="30" t="s">
        <v>38</v>
      </c>
      <c r="E26" s="32">
        <v>100</v>
      </c>
      <c r="F26" s="33">
        <v>1000</v>
      </c>
      <c r="G26" s="34">
        <f t="shared" si="3"/>
        <v>100000</v>
      </c>
      <c r="H26" s="50"/>
      <c r="I26" s="50"/>
    </row>
    <row r="27" spans="1:9" ht="16.5" customHeight="1" x14ac:dyDescent="0.25">
      <c r="A27" s="30">
        <v>18</v>
      </c>
      <c r="B27" s="31" t="s">
        <v>29</v>
      </c>
      <c r="C27" s="31" t="s">
        <v>58</v>
      </c>
      <c r="D27" s="30" t="s">
        <v>38</v>
      </c>
      <c r="E27" s="32">
        <v>130</v>
      </c>
      <c r="F27" s="33">
        <v>1000</v>
      </c>
      <c r="G27" s="34">
        <f t="shared" si="3"/>
        <v>130000</v>
      </c>
      <c r="H27" s="50"/>
      <c r="I27" s="50"/>
    </row>
    <row r="28" spans="1:9" ht="33.75" customHeight="1" x14ac:dyDescent="0.25">
      <c r="A28" s="30">
        <v>19</v>
      </c>
      <c r="B28" s="31" t="s">
        <v>30</v>
      </c>
      <c r="C28" s="36" t="s">
        <v>31</v>
      </c>
      <c r="D28" s="30" t="s">
        <v>28</v>
      </c>
      <c r="E28" s="32">
        <v>87</v>
      </c>
      <c r="F28" s="45">
        <v>142.5</v>
      </c>
      <c r="G28" s="46">
        <f t="shared" si="3"/>
        <v>12397.5</v>
      </c>
      <c r="H28" s="50"/>
      <c r="I28" s="50"/>
    </row>
    <row r="29" spans="1:9" ht="16.5" customHeight="1" x14ac:dyDescent="0.25">
      <c r="A29" s="30">
        <v>20</v>
      </c>
      <c r="B29" s="31" t="s">
        <v>32</v>
      </c>
      <c r="C29" s="31" t="s">
        <v>33</v>
      </c>
      <c r="D29" s="30" t="s">
        <v>28</v>
      </c>
      <c r="E29" s="32">
        <v>66</v>
      </c>
      <c r="F29" s="33">
        <v>627.15</v>
      </c>
      <c r="G29" s="34">
        <f t="shared" si="3"/>
        <v>41391.9</v>
      </c>
      <c r="H29" s="50"/>
      <c r="I29" s="50"/>
    </row>
    <row r="30" spans="1:9" ht="16.5" customHeight="1" x14ac:dyDescent="0.25">
      <c r="A30" s="30">
        <v>21</v>
      </c>
      <c r="B30" s="31" t="s">
        <v>34</v>
      </c>
      <c r="C30" s="31" t="s">
        <v>35</v>
      </c>
      <c r="D30" s="30" t="s">
        <v>28</v>
      </c>
      <c r="E30" s="32">
        <v>6</v>
      </c>
      <c r="F30" s="33">
        <v>2524</v>
      </c>
      <c r="G30" s="34">
        <f t="shared" si="3"/>
        <v>15144</v>
      </c>
      <c r="H30" s="50"/>
      <c r="I30" s="50"/>
    </row>
    <row r="31" spans="1:9" ht="16.5" customHeight="1" x14ac:dyDescent="0.25">
      <c r="A31" s="30">
        <v>22</v>
      </c>
      <c r="B31" s="31" t="s">
        <v>36</v>
      </c>
      <c r="C31" s="31" t="s">
        <v>37</v>
      </c>
      <c r="D31" s="30" t="s">
        <v>28</v>
      </c>
      <c r="E31" s="32">
        <v>270</v>
      </c>
      <c r="F31" s="33">
        <v>33</v>
      </c>
      <c r="G31" s="34">
        <f t="shared" si="3"/>
        <v>8910</v>
      </c>
      <c r="H31" s="50"/>
      <c r="I31" s="50"/>
    </row>
    <row r="32" spans="1:9" ht="16.5" customHeight="1" x14ac:dyDescent="0.25">
      <c r="A32" s="30">
        <v>23</v>
      </c>
      <c r="B32" s="31" t="s">
        <v>91</v>
      </c>
      <c r="C32" s="36" t="s">
        <v>92</v>
      </c>
      <c r="D32" s="30" t="s">
        <v>38</v>
      </c>
      <c r="E32" s="32">
        <v>10000</v>
      </c>
      <c r="F32" s="35">
        <v>60</v>
      </c>
      <c r="G32" s="34">
        <f t="shared" si="3"/>
        <v>600000</v>
      </c>
      <c r="H32" s="50"/>
      <c r="I32" s="50"/>
    </row>
    <row r="33" spans="1:9" ht="31.5" customHeight="1" x14ac:dyDescent="0.25">
      <c r="A33" s="30">
        <v>24</v>
      </c>
      <c r="B33" s="31" t="s">
        <v>59</v>
      </c>
      <c r="C33" s="31" t="s">
        <v>39</v>
      </c>
      <c r="D33" s="30" t="s">
        <v>28</v>
      </c>
      <c r="E33" s="32">
        <v>15</v>
      </c>
      <c r="F33" s="45">
        <v>1600</v>
      </c>
      <c r="G33" s="46">
        <f t="shared" si="3"/>
        <v>24000</v>
      </c>
      <c r="H33" s="50"/>
      <c r="I33" s="50"/>
    </row>
    <row r="34" spans="1:9" ht="305.25" customHeight="1" x14ac:dyDescent="0.25">
      <c r="A34" s="30">
        <v>25</v>
      </c>
      <c r="B34" s="31" t="s">
        <v>62</v>
      </c>
      <c r="C34" s="31" t="s">
        <v>61</v>
      </c>
      <c r="D34" s="30" t="s">
        <v>40</v>
      </c>
      <c r="E34" s="32">
        <v>133</v>
      </c>
      <c r="F34" s="45">
        <f>1554*1.054</f>
        <v>1637.9160000000002</v>
      </c>
      <c r="G34" s="46">
        <f t="shared" si="3"/>
        <v>217842.82800000001</v>
      </c>
      <c r="H34" s="50"/>
      <c r="I34" s="50"/>
    </row>
    <row r="35" spans="1:9" ht="303.75" customHeight="1" x14ac:dyDescent="0.25">
      <c r="A35" s="30">
        <v>26</v>
      </c>
      <c r="B35" s="31" t="s">
        <v>63</v>
      </c>
      <c r="C35" s="31" t="s">
        <v>60</v>
      </c>
      <c r="D35" s="30" t="s">
        <v>40</v>
      </c>
      <c r="E35" s="32">
        <v>133</v>
      </c>
      <c r="F35" s="45">
        <f>1554*1.054</f>
        <v>1637.9160000000002</v>
      </c>
      <c r="G35" s="46">
        <f t="shared" si="3"/>
        <v>217842.82800000001</v>
      </c>
      <c r="H35" s="50"/>
      <c r="I35" s="50"/>
    </row>
    <row r="36" spans="1:9" ht="301.5" customHeight="1" x14ac:dyDescent="0.25">
      <c r="A36" s="30">
        <v>27</v>
      </c>
      <c r="B36" s="31" t="s">
        <v>64</v>
      </c>
      <c r="C36" s="31" t="s">
        <v>60</v>
      </c>
      <c r="D36" s="30" t="s">
        <v>40</v>
      </c>
      <c r="E36" s="32">
        <v>133</v>
      </c>
      <c r="F36" s="45">
        <f>1554*1.054</f>
        <v>1637.9160000000002</v>
      </c>
      <c r="G36" s="46">
        <f t="shared" si="3"/>
        <v>217842.82800000001</v>
      </c>
      <c r="H36" s="50"/>
      <c r="I36" s="50"/>
    </row>
    <row r="37" spans="1:9" ht="16.5" customHeight="1" x14ac:dyDescent="0.25">
      <c r="A37" s="30">
        <v>28</v>
      </c>
      <c r="B37" s="31" t="s">
        <v>41</v>
      </c>
      <c r="C37" s="31" t="s">
        <v>42</v>
      </c>
      <c r="D37" s="30" t="s">
        <v>28</v>
      </c>
      <c r="E37" s="32">
        <v>6</v>
      </c>
      <c r="F37" s="33">
        <v>350</v>
      </c>
      <c r="G37" s="34">
        <f t="shared" si="3"/>
        <v>2100</v>
      </c>
      <c r="H37" s="50"/>
      <c r="I37" s="50"/>
    </row>
    <row r="38" spans="1:9" ht="46.5" customHeight="1" x14ac:dyDescent="0.25">
      <c r="A38" s="30">
        <v>29</v>
      </c>
      <c r="B38" s="31" t="s">
        <v>43</v>
      </c>
      <c r="C38" s="36" t="s">
        <v>65</v>
      </c>
      <c r="D38" s="30" t="s">
        <v>28</v>
      </c>
      <c r="E38" s="32">
        <v>12400</v>
      </c>
      <c r="F38" s="45">
        <v>25</v>
      </c>
      <c r="G38" s="46">
        <f t="shared" si="3"/>
        <v>310000</v>
      </c>
      <c r="H38" s="50"/>
      <c r="I38" s="50"/>
    </row>
    <row r="39" spans="1:9" ht="48.75" customHeight="1" x14ac:dyDescent="0.25">
      <c r="A39" s="30">
        <v>30</v>
      </c>
      <c r="B39" s="31" t="s">
        <v>43</v>
      </c>
      <c r="C39" s="31" t="s">
        <v>66</v>
      </c>
      <c r="D39" s="30" t="s">
        <v>28</v>
      </c>
      <c r="E39" s="32">
        <v>800</v>
      </c>
      <c r="F39" s="45">
        <v>58.23</v>
      </c>
      <c r="G39" s="46">
        <f t="shared" si="3"/>
        <v>46584</v>
      </c>
      <c r="H39" s="50"/>
      <c r="I39" s="50"/>
    </row>
    <row r="40" spans="1:9" ht="33.75" customHeight="1" x14ac:dyDescent="0.25">
      <c r="A40" s="30">
        <v>31</v>
      </c>
      <c r="B40" s="31" t="s">
        <v>44</v>
      </c>
      <c r="C40" s="31" t="s">
        <v>45</v>
      </c>
      <c r="D40" s="30" t="s">
        <v>28</v>
      </c>
      <c r="E40" s="32">
        <v>20</v>
      </c>
      <c r="F40" s="46">
        <v>5000</v>
      </c>
      <c r="G40" s="46">
        <f>E40*F40</f>
        <v>100000</v>
      </c>
      <c r="H40" s="50"/>
      <c r="I40" s="50"/>
    </row>
    <row r="41" spans="1:9" ht="16.5" customHeight="1" x14ac:dyDescent="0.25">
      <c r="A41" s="30">
        <v>32</v>
      </c>
      <c r="B41" s="31" t="s">
        <v>93</v>
      </c>
      <c r="C41" s="31" t="s">
        <v>94</v>
      </c>
      <c r="D41" s="13" t="s">
        <v>95</v>
      </c>
      <c r="E41" s="13">
        <v>1</v>
      </c>
      <c r="F41" s="48">
        <v>144050</v>
      </c>
      <c r="G41" s="46">
        <f>E41*F41</f>
        <v>144050</v>
      </c>
      <c r="H41" s="50"/>
      <c r="I41" s="50"/>
    </row>
    <row r="43" spans="1:9" x14ac:dyDescent="0.25">
      <c r="A43" s="64" t="s">
        <v>70</v>
      </c>
      <c r="B43" s="64"/>
      <c r="C43" s="64"/>
      <c r="D43" s="64"/>
      <c r="E43" s="64"/>
      <c r="F43" s="64"/>
      <c r="G43" s="64"/>
    </row>
    <row r="44" spans="1:9" ht="54" customHeight="1" x14ac:dyDescent="0.25">
      <c r="A44" s="65" t="s">
        <v>71</v>
      </c>
      <c r="B44" s="65"/>
      <c r="C44" s="65"/>
      <c r="D44" s="65"/>
      <c r="E44" s="65"/>
      <c r="F44" s="65"/>
      <c r="G44" s="65"/>
    </row>
    <row r="45" spans="1:9" ht="48.75" customHeight="1" x14ac:dyDescent="0.25">
      <c r="A45" s="66" t="s">
        <v>83</v>
      </c>
      <c r="B45" s="66"/>
      <c r="C45" s="66"/>
      <c r="D45" s="66"/>
      <c r="E45" s="66"/>
      <c r="F45" s="66"/>
      <c r="G45" s="66"/>
    </row>
    <row r="46" spans="1:9" ht="11.25" customHeight="1" x14ac:dyDescent="0.25">
      <c r="A46" s="38"/>
      <c r="B46" s="38"/>
      <c r="C46" s="38"/>
      <c r="D46" s="38"/>
      <c r="E46" s="38"/>
      <c r="F46" s="38"/>
      <c r="G46" s="38"/>
    </row>
    <row r="47" spans="1:9" x14ac:dyDescent="0.25">
      <c r="A47" s="57" t="s">
        <v>72</v>
      </c>
      <c r="B47" s="57"/>
      <c r="C47" s="2"/>
      <c r="D47" s="40" t="s">
        <v>46</v>
      </c>
      <c r="E47" s="40"/>
      <c r="F47" s="41"/>
      <c r="G47" s="41"/>
    </row>
    <row r="48" spans="1:9" x14ac:dyDescent="0.25">
      <c r="A48" s="42"/>
      <c r="B48" s="2"/>
      <c r="C48" s="2"/>
      <c r="D48" s="2"/>
      <c r="E48" s="2"/>
      <c r="F48" s="41"/>
      <c r="G48" s="41"/>
    </row>
    <row r="49" spans="1:7" x14ac:dyDescent="0.25">
      <c r="A49" s="43" t="s">
        <v>73</v>
      </c>
      <c r="B49" s="2"/>
      <c r="C49" s="2"/>
      <c r="D49" s="43" t="s">
        <v>74</v>
      </c>
      <c r="E49" s="43"/>
      <c r="F49" s="41"/>
      <c r="G49" s="41"/>
    </row>
    <row r="50" spans="1:7" x14ac:dyDescent="0.25">
      <c r="A50" s="43"/>
      <c r="B50" s="2"/>
      <c r="C50" s="2"/>
      <c r="D50" s="43"/>
      <c r="E50" s="43"/>
      <c r="F50" s="41"/>
      <c r="G50" s="41"/>
    </row>
    <row r="51" spans="1:7" x14ac:dyDescent="0.25">
      <c r="A51" s="43" t="s">
        <v>75</v>
      </c>
      <c r="B51" s="2"/>
      <c r="C51" s="2"/>
      <c r="D51" s="43" t="s">
        <v>47</v>
      </c>
      <c r="E51" s="43"/>
      <c r="F51" s="41"/>
      <c r="G51" s="41"/>
    </row>
    <row r="52" spans="1:7" x14ac:dyDescent="0.25">
      <c r="A52" s="43"/>
      <c r="B52" s="2"/>
      <c r="C52" s="2"/>
      <c r="D52" s="43"/>
      <c r="E52" s="43"/>
      <c r="F52" s="41"/>
      <c r="G52" s="41"/>
    </row>
    <row r="53" spans="1:7" x14ac:dyDescent="0.25">
      <c r="A53" s="43" t="s">
        <v>76</v>
      </c>
      <c r="B53" s="2"/>
      <c r="C53" s="2"/>
      <c r="D53" s="43" t="s">
        <v>77</v>
      </c>
      <c r="E53" s="43"/>
      <c r="F53" s="41"/>
      <c r="G53" s="41"/>
    </row>
    <row r="54" spans="1:7" x14ac:dyDescent="0.25">
      <c r="A54" s="43"/>
      <c r="B54" s="2"/>
      <c r="C54" s="2"/>
      <c r="D54" s="43"/>
      <c r="E54" s="43"/>
      <c r="F54" s="41"/>
      <c r="G54" s="41"/>
    </row>
    <row r="55" spans="1:7" x14ac:dyDescent="0.25">
      <c r="A55" s="43" t="s">
        <v>84</v>
      </c>
      <c r="B55" s="2"/>
      <c r="C55" s="2"/>
      <c r="D55" s="43" t="s">
        <v>85</v>
      </c>
      <c r="E55" s="43"/>
      <c r="F55" s="41"/>
      <c r="G55" s="41"/>
    </row>
    <row r="56" spans="1:7" x14ac:dyDescent="0.25">
      <c r="A56" s="43"/>
      <c r="B56" s="2"/>
      <c r="C56" s="2"/>
      <c r="D56" s="43"/>
      <c r="E56" s="43"/>
      <c r="F56" s="41"/>
      <c r="G56" s="41"/>
    </row>
    <row r="57" spans="1:7" x14ac:dyDescent="0.25">
      <c r="A57" s="43" t="s">
        <v>78</v>
      </c>
      <c r="B57" s="2"/>
      <c r="C57" s="2"/>
      <c r="D57" s="43" t="s">
        <v>98</v>
      </c>
      <c r="E57" s="43"/>
      <c r="F57" s="41"/>
      <c r="G57" s="41"/>
    </row>
    <row r="58" spans="1:7" x14ac:dyDescent="0.25">
      <c r="A58" s="43"/>
      <c r="B58" s="2"/>
      <c r="C58" s="2"/>
      <c r="D58" s="43"/>
      <c r="E58" s="43"/>
      <c r="F58" s="41"/>
      <c r="G58" s="41"/>
    </row>
    <row r="59" spans="1:7" x14ac:dyDescent="0.25">
      <c r="A59" s="43" t="s">
        <v>79</v>
      </c>
      <c r="B59" s="2"/>
      <c r="C59" s="2"/>
      <c r="D59" s="43" t="s">
        <v>80</v>
      </c>
      <c r="E59" s="43"/>
      <c r="F59" s="41"/>
      <c r="G59" s="41"/>
    </row>
    <row r="60" spans="1:7" x14ac:dyDescent="0.25">
      <c r="A60" s="43"/>
      <c r="B60" s="2"/>
      <c r="C60" s="2"/>
      <c r="D60" s="43"/>
      <c r="E60" s="43"/>
      <c r="F60" s="41"/>
      <c r="G60" s="41"/>
    </row>
    <row r="61" spans="1:7" x14ac:dyDescent="0.25">
      <c r="A61" s="43" t="s">
        <v>81</v>
      </c>
      <c r="B61" s="2"/>
      <c r="C61" s="2"/>
      <c r="D61" s="43" t="s">
        <v>82</v>
      </c>
      <c r="E61" s="43"/>
      <c r="F61" s="41"/>
      <c r="G61" s="41"/>
    </row>
  </sheetData>
  <mergeCells count="15">
    <mergeCell ref="I4:I5"/>
    <mergeCell ref="A47:B47"/>
    <mergeCell ref="B7:C7"/>
    <mergeCell ref="B17:C17"/>
    <mergeCell ref="B23:C23"/>
    <mergeCell ref="A43:G43"/>
    <mergeCell ref="A44:G44"/>
    <mergeCell ref="A45:G45"/>
    <mergeCell ref="H4:H5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добр</vt:lpstr>
      <vt:lpstr>'142 добр'!Область_печати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2020-08-03T09:06:39Z</cp:lastPrinted>
  <dcterms:created xsi:type="dcterms:W3CDTF">2020-06-12T05:08:52Z</dcterms:created>
  <dcterms:modified xsi:type="dcterms:W3CDTF">2020-08-18T11:42:23Z</dcterms:modified>
</cp:coreProperties>
</file>