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ИМН'!$A$1:$L$35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J15" i="1" l="1"/>
  <c r="J8" i="1"/>
  <c r="J9" i="1"/>
  <c r="J10" i="1"/>
  <c r="J11" i="1"/>
  <c r="J12" i="1"/>
  <c r="J13" i="1"/>
  <c r="J14" i="1"/>
  <c r="J7" i="1"/>
  <c r="G14" i="1" l="1"/>
  <c r="G13" i="1"/>
  <c r="G12" i="1"/>
  <c r="G11" i="1"/>
  <c r="G10" i="1"/>
  <c r="G9" i="1"/>
  <c r="F8" i="1" l="1"/>
  <c r="G8" i="1" s="1"/>
  <c r="G7" i="1" l="1"/>
  <c r="G15" i="1" s="1"/>
</calcChain>
</file>

<file path=xl/sharedStrings.xml><?xml version="1.0" encoding="utf-8"?>
<sst xmlns="http://schemas.openxmlformats.org/spreadsheetml/2006/main" count="58" uniqueCount="53">
  <si>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</si>
  <si>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</si>
  <si>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</si>
  <si>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</si>
  <si>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</si>
  <si>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</si>
  <si>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</si>
  <si>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</si>
  <si>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</si>
  <si>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</si>
  <si>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</si>
  <si>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</si>
  <si>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</si>
  <si>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</si>
  <si>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</si>
  <si>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</si>
  <si>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</si>
  <si>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</si>
  <si>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</si>
  <si>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</si>
  <si>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</si>
  <si>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</si>
  <si>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</si>
  <si>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</si>
  <si>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</si>
  <si>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штука</t>
  </si>
  <si>
    <t>упаковка</t>
  </si>
  <si>
    <t>Биологический индикатор для плазменного стерилизатора STERRAD NX</t>
  </si>
  <si>
    <t>комплект</t>
  </si>
  <si>
    <t>Биологический индикатор для плазменного стерилизатора STERRAD NX. Имеется цветовое кодирование. Легко считывается и интерпретируется через 24 часа. В упаковке 30 биологических индикаторов.</t>
  </si>
  <si>
    <t xml:space="preserve">Упаковочные пакеты для медицинской стерилизационной системы «STERRAD NX» размер 100ммх70м 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</si>
  <si>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 , при условии сохранения их целостности, составляет 12 месяцев. Размер 100ммх70м. В упаковке 6 рулонов.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</si>
  <si>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рулоны, при условии сохранения их целостности, составляет 12 месяцев. Размер 150ммх70м. В упаковке 4 рулона.</t>
  </si>
  <si>
    <t xml:space="preserve">Упаковочные пакеты для медицинской стерилизационной системы «STERRAD NX» размер 200ммх70м 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</si>
  <si>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рулоны, при условии сохранения их целостности, составляет 12 месяцев. Размер 200ммх70м. В упаковке 4 рулона.</t>
  </si>
  <si>
    <t xml:space="preserve">Упаковочные пакеты для медицинской стерилизационной системы «STERRAD NX» размер 150ммх70м </t>
  </si>
  <si>
    <t xml:space="preserve">Упаковочные пакеты для медицинской стерилизационной системы «STERRAD NX» размер 250х480 мм </t>
  </si>
  <si>
    <t>Самозаклеивающиеся пакеты,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самозаклеивающиеся пакеты, при условии сохранения их целостности, составляет 12 месяцев. Размер 250х480 мм. В упаковке 400 пакетов.</t>
  </si>
  <si>
    <t>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sterrad NX. В комплекте 4 упаковки. в упаковке 250 индикаторов (полосок).</t>
  </si>
  <si>
    <t>Химические индикаторы для медицинской стерилизационной системы «STERRAD NX» в полосках</t>
  </si>
  <si>
    <t>Химические индикаторы для медицинской стерилизационной системы «STERRAD NX» в рулонах</t>
  </si>
  <si>
    <t>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sterrad NX. В упаковке 6 рулонов.</t>
  </si>
  <si>
    <t xml:space="preserve">Кассеты для медицинской стерилизационной системы «STERRAD NX» </t>
  </si>
  <si>
    <t xml:space="preserve">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 </t>
  </si>
  <si>
    <t>Сумма закупа:</t>
  </si>
  <si>
    <t xml:space="preserve">Медицинские изделия (расходные материалы) для медицинской стерилизационной системы «STERRAD NX» </t>
  </si>
  <si>
    <t>ТОО "АлМеда"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</si>
  <si>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</si>
  <si>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                                                                     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</si>
  <si>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конверт оставлен без рассмотрения, в связи предоставлением конверта не в полном объеме, а именно отсутствие документов, подтверждающие соответствие предлагаемых товаров требованиям, установленным главой 4 Правил</t>
  </si>
  <si>
    <t>Цена ТОО "Центр проф.обучения Аманат"</t>
  </si>
  <si>
    <t>Сумма  ТОО "Центр проф.обучения Аманат"</t>
  </si>
  <si>
    <t>к протоколу 9 от 13.03.2020г.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</si>
</sst>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3" fontId="6" fillId="0" borderId="2" xfId="22" applyNumberFormat="1" applyFont="1" applyFill="1" applyBorder="1" applyAlignment="1">
      <alignment horizontal="right" vertical="top"/>
    </xf>
    <xf numFmtId="4" fontId="6" fillId="0" borderId="2" xfId="22" applyNumberFormat="1" applyFont="1" applyFill="1" applyBorder="1" applyAlignment="1">
      <alignment horizontal="right" vertical="top"/>
    </xf>
    <xf numFmtId="0" fontId="6" fillId="0" borderId="0" xfId="1" applyFont="1" applyFill="1"/>
    <xf numFmtId="0" fontId="6" fillId="0" borderId="2" xfId="5" applyFont="1" applyFill="1" applyBorder="1" applyAlignment="1">
      <alignment horizontal="center" vertical="top" wrapText="1"/>
    </xf>
    <xf numFmtId="0" fontId="6" fillId="0" borderId="2" xfId="5" applyFont="1" applyFill="1" applyBorder="1" applyAlignment="1">
      <alignment horizontal="left" vertical="top" wrapText="1"/>
    </xf>
    <xf numFmtId="4" fontId="6" fillId="0" borderId="2" xfId="5" applyNumberFormat="1" applyFont="1" applyFill="1" applyBorder="1" applyAlignment="1">
      <alignment horizontal="right" vertical="top"/>
    </xf>
    <xf numFmtId="4" fontId="6" fillId="0" borderId="2" xfId="5" applyNumberFormat="1" applyFont="1" applyFill="1" applyBorder="1" applyAlignment="1">
      <alignment horizontal="right" vertical="top" wrapText="1"/>
    </xf>
    <xf numFmtId="0" fontId="7" fillId="0" borderId="0" xfId="1" applyFont="1"/>
    <xf numFmtId="0" fontId="7" fillId="0" borderId="0" xfId="0" applyFont="1" applyFill="1" applyAlignment="1">
      <alignment horizontal="left"/>
    </xf>
    <xf numFmtId="0" fontId="6" fillId="0" borderId="2" xfId="5" applyFont="1" applyFill="1" applyBorder="1" applyAlignment="1">
      <alignment horizontal="right" vertical="top" wrapText="1"/>
    </xf>
    <xf numFmtId="0" fontId="6" fillId="0" borderId="6" xfId="5" applyFont="1" applyFill="1" applyBorder="1" applyAlignment="1">
      <alignment horizontal="left" vertical="top" wrapText="1"/>
    </xf>
    <xf numFmtId="0" fontId="6" fillId="0" borderId="6" xfId="5" applyFont="1" applyFill="1" applyBorder="1" applyAlignment="1">
      <alignment horizontal="right" vertical="top" wrapText="1"/>
    </xf>
    <xf numFmtId="4" fontId="6" fillId="0" borderId="6" xfId="5" applyNumberFormat="1" applyFont="1" applyFill="1" applyBorder="1" applyAlignment="1">
      <alignment horizontal="right" vertical="top" wrapText="1"/>
    </xf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6" fillId="0" borderId="2" xfId="1" applyFont="1" applyFill="1" applyBorder="1"/>
    <xf numFmtId="0" fontId="7" fillId="0" borderId="2" xfId="1" applyFont="1" applyBorder="1" applyAlignment="1">
      <alignment horizontal="center" vertical="top" wrapText="1"/>
    </xf>
    <xf numFmtId="0" fontId="6" fillId="0" borderId="2" xfId="1" applyFont="1" applyFill="1" applyBorder="1" applyAlignment="1">
      <alignment horizontal="right" vertical="top"/>
    </xf>
    <xf numFmtId="0" fontId="6" fillId="0" borderId="2" xfId="1" applyFont="1" applyBorder="1" applyAlignment="1">
      <alignment horizontal="right" vertical="top"/>
    </xf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6" fillId="0" borderId="0" xfId="0" applyFont="1" applyFill="1" applyBorder="1" applyAlignment="1"/>
    <xf numFmtId="0" fontId="8" fillId="0" borderId="0" xfId="1" applyFont="1"/>
    <xf numFmtId="4" fontId="6" fillId="0" borderId="2" xfId="1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vertical="center"/>
    </xf>
    <xf numFmtId="4" fontId="6" fillId="0" borderId="2" xfId="1" applyNumberFormat="1" applyFont="1" applyBorder="1" applyAlignment="1">
      <alignment horizontal="right" vertical="center"/>
    </xf>
    <xf numFmtId="4" fontId="7" fillId="0" borderId="2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view="pageBreakPreview" zoomScale="85" zoomScaleSheetLayoutView="85" workbookViewId="0">
      <selection activeCell="G26" sqref="G26"/>
    </sheetView>
  </sheetViews>
  <sheetFormatPr defaultColWidth="8.85546875" defaultRowHeight="15.75" x14ac:dyDescent="0.25"/>
  <cols>
    <col min="1" max="1" width="8.85546875" style="3"/>
    <col min="2" max="2" width="38.7109375" style="3" customWidth="1"/>
    <col min="3" max="3" width="58.85546875" style="3" customWidth="1"/>
    <col min="4" max="4" width="13.28515625" style="3" customWidth="1"/>
    <col min="5" max="5" width="15.42578125" style="3" customWidth="1"/>
    <col min="6" max="6" width="13.28515625" style="3" customWidth="1"/>
    <col min="7" max="7" width="24" style="3" customWidth="1"/>
    <col min="8" max="8" width="20" style="3" customWidth="1"/>
    <col min="9" max="9" width="17.28515625" style="3" customWidth="1"/>
    <col min="10" max="10" width="17.5703125" style="3" customWidth="1"/>
    <col min="11" max="16384" width="8.85546875" style="3"/>
  </cols>
  <sheetData>
    <row r="1" spans="1:10" x14ac:dyDescent="0.25">
      <c r="E1" s="3" t="s">
        <v>0</v>
      </c>
    </row>
    <row r="2" spans="1:10" x14ac:dyDescent="0.25">
      <c r="E2" s="3" t="s">
        <v>52</v>
      </c>
    </row>
    <row r="4" spans="1:10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10" ht="65.25" customHeight="1" x14ac:dyDescent="0.25">
      <c r="A5" s="4" t="s">
        <v>2</v>
      </c>
      <c r="B5" s="4" t="s">
        <v>3</v>
      </c>
      <c r="C5" s="4" t="s">
        <v>22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46</v>
      </c>
      <c r="I5" s="26" t="s">
        <v>50</v>
      </c>
      <c r="J5" s="4" t="s">
        <v>51</v>
      </c>
    </row>
    <row r="6" spans="1:10" s="8" customFormat="1" ht="15.95" customHeight="1" x14ac:dyDescent="0.25">
      <c r="A6" s="43" t="s">
        <v>45</v>
      </c>
      <c r="B6" s="44"/>
      <c r="C6" s="44"/>
      <c r="D6" s="45"/>
      <c r="E6" s="6"/>
      <c r="F6" s="7"/>
      <c r="G6" s="7"/>
      <c r="H6" s="25"/>
      <c r="I6" s="25"/>
      <c r="J6" s="25"/>
    </row>
    <row r="7" spans="1:10" s="8" customFormat="1" ht="65.25" customHeight="1" x14ac:dyDescent="0.25">
      <c r="A7" s="5">
        <v>1</v>
      </c>
      <c r="B7" s="10" t="s">
        <v>27</v>
      </c>
      <c r="C7" s="10" t="s">
        <v>29</v>
      </c>
      <c r="D7" s="9" t="s">
        <v>26</v>
      </c>
      <c r="E7" s="15">
        <v>10</v>
      </c>
      <c r="F7" s="12">
        <v>90000</v>
      </c>
      <c r="G7" s="11">
        <f t="shared" ref="G7:G8" si="0">E7*F7</f>
        <v>900000</v>
      </c>
      <c r="H7" s="27"/>
      <c r="I7" s="37">
        <v>81000</v>
      </c>
      <c r="J7" s="38">
        <f>I7*E7</f>
        <v>810000</v>
      </c>
    </row>
    <row r="8" spans="1:10" s="8" customFormat="1" ht="78.75" customHeight="1" x14ac:dyDescent="0.25">
      <c r="A8" s="5">
        <v>2</v>
      </c>
      <c r="B8" s="10" t="s">
        <v>42</v>
      </c>
      <c r="C8" s="10" t="s">
        <v>43</v>
      </c>
      <c r="D8" s="9" t="s">
        <v>25</v>
      </c>
      <c r="E8" s="15">
        <v>70</v>
      </c>
      <c r="F8" s="12">
        <f>245000/5</f>
        <v>49000</v>
      </c>
      <c r="G8" s="11">
        <f t="shared" si="0"/>
        <v>3430000</v>
      </c>
      <c r="H8" s="27"/>
      <c r="I8" s="37">
        <v>44100</v>
      </c>
      <c r="J8" s="38">
        <f t="shared" ref="J8:J14" si="1">I8*E8</f>
        <v>3087000</v>
      </c>
    </row>
    <row r="9" spans="1:10" ht="145.5" customHeight="1" x14ac:dyDescent="0.25">
      <c r="A9" s="5">
        <v>3</v>
      </c>
      <c r="B9" s="10" t="s">
        <v>30</v>
      </c>
      <c r="C9" s="16" t="s">
        <v>31</v>
      </c>
      <c r="D9" s="9" t="s">
        <v>26</v>
      </c>
      <c r="E9" s="17">
        <v>1</v>
      </c>
      <c r="F9" s="12">
        <v>260000</v>
      </c>
      <c r="G9" s="11">
        <f t="shared" ref="G9:G14" si="2">E9*F9</f>
        <v>260000</v>
      </c>
      <c r="H9" s="48" t="s">
        <v>49</v>
      </c>
      <c r="I9" s="39">
        <v>234000</v>
      </c>
      <c r="J9" s="38">
        <f t="shared" si="1"/>
        <v>234000</v>
      </c>
    </row>
    <row r="10" spans="1:10" ht="144" customHeight="1" x14ac:dyDescent="0.25">
      <c r="A10" s="5">
        <v>4</v>
      </c>
      <c r="B10" s="10" t="s">
        <v>35</v>
      </c>
      <c r="C10" s="16" t="s">
        <v>32</v>
      </c>
      <c r="D10" s="9" t="s">
        <v>26</v>
      </c>
      <c r="E10" s="17">
        <v>1</v>
      </c>
      <c r="F10" s="12">
        <v>196000</v>
      </c>
      <c r="G10" s="11">
        <f t="shared" si="2"/>
        <v>196000</v>
      </c>
      <c r="H10" s="49"/>
      <c r="I10" s="39">
        <v>176400</v>
      </c>
      <c r="J10" s="38">
        <f t="shared" si="1"/>
        <v>176400</v>
      </c>
    </row>
    <row r="11" spans="1:10" ht="147" customHeight="1" x14ac:dyDescent="0.25">
      <c r="A11" s="5">
        <v>5</v>
      </c>
      <c r="B11" s="10" t="s">
        <v>33</v>
      </c>
      <c r="C11" s="16" t="s">
        <v>34</v>
      </c>
      <c r="D11" s="9" t="s">
        <v>26</v>
      </c>
      <c r="E11" s="17">
        <v>1</v>
      </c>
      <c r="F11" s="12">
        <v>264000</v>
      </c>
      <c r="G11" s="11">
        <f t="shared" si="2"/>
        <v>264000</v>
      </c>
      <c r="H11" s="50"/>
      <c r="I11" s="39">
        <v>237600</v>
      </c>
      <c r="J11" s="38">
        <f t="shared" si="1"/>
        <v>237600</v>
      </c>
    </row>
    <row r="12" spans="1:10" ht="159.75" customHeight="1" x14ac:dyDescent="0.25">
      <c r="A12" s="5">
        <v>6</v>
      </c>
      <c r="B12" s="10" t="s">
        <v>36</v>
      </c>
      <c r="C12" s="16" t="s">
        <v>37</v>
      </c>
      <c r="D12" s="9" t="s">
        <v>26</v>
      </c>
      <c r="E12" s="17">
        <v>1</v>
      </c>
      <c r="F12" s="18">
        <v>489000</v>
      </c>
      <c r="G12" s="11">
        <f t="shared" si="2"/>
        <v>489000</v>
      </c>
      <c r="H12" s="28"/>
      <c r="I12" s="39">
        <v>440100</v>
      </c>
      <c r="J12" s="38">
        <f t="shared" si="1"/>
        <v>440100</v>
      </c>
    </row>
    <row r="13" spans="1:10" ht="127.5" customHeight="1" x14ac:dyDescent="0.25">
      <c r="A13" s="5">
        <v>7</v>
      </c>
      <c r="B13" s="10" t="s">
        <v>39</v>
      </c>
      <c r="C13" s="10" t="s">
        <v>38</v>
      </c>
      <c r="D13" s="9" t="s">
        <v>28</v>
      </c>
      <c r="E13" s="15">
        <v>1</v>
      </c>
      <c r="F13" s="12">
        <v>209000</v>
      </c>
      <c r="G13" s="11">
        <f t="shared" si="2"/>
        <v>209000</v>
      </c>
      <c r="H13" s="28"/>
      <c r="I13" s="39">
        <v>188100</v>
      </c>
      <c r="J13" s="38">
        <f t="shared" si="1"/>
        <v>188100</v>
      </c>
    </row>
    <row r="14" spans="1:10" ht="113.25" customHeight="1" x14ac:dyDescent="0.25">
      <c r="A14" s="5">
        <v>8</v>
      </c>
      <c r="B14" s="10" t="s">
        <v>40</v>
      </c>
      <c r="C14" s="16" t="s">
        <v>41</v>
      </c>
      <c r="D14" s="9" t="s">
        <v>26</v>
      </c>
      <c r="E14" s="15">
        <v>2</v>
      </c>
      <c r="F14" s="12">
        <v>94000</v>
      </c>
      <c r="G14" s="11">
        <f t="shared" si="2"/>
        <v>188000</v>
      </c>
      <c r="H14" s="28"/>
      <c r="I14" s="39">
        <v>84600</v>
      </c>
      <c r="J14" s="38">
        <f t="shared" si="1"/>
        <v>169200</v>
      </c>
    </row>
    <row r="15" spans="1:10" s="13" customFormat="1" ht="26.45" customHeight="1" x14ac:dyDescent="0.25">
      <c r="A15" s="19"/>
      <c r="B15" s="20" t="s">
        <v>44</v>
      </c>
      <c r="C15" s="20"/>
      <c r="D15" s="21"/>
      <c r="E15" s="22"/>
      <c r="F15" s="23"/>
      <c r="G15" s="24">
        <f>SUM(G7:G14)</f>
        <v>5936000</v>
      </c>
      <c r="H15" s="19"/>
      <c r="I15" s="40"/>
      <c r="J15" s="40">
        <f>SUM(J7:J14)</f>
        <v>5342400</v>
      </c>
    </row>
    <row r="16" spans="1:10" s="1" customFormat="1" ht="21.75" customHeight="1" x14ac:dyDescent="0.25">
      <c r="A16" s="29"/>
      <c r="B16" s="30"/>
      <c r="C16" s="30"/>
      <c r="D16" s="31"/>
      <c r="E16" s="32"/>
      <c r="F16" s="33"/>
      <c r="G16" s="34"/>
    </row>
    <row r="17" spans="1:16" ht="19.5" customHeight="1" x14ac:dyDescent="0.25">
      <c r="A17" s="46" t="s">
        <v>47</v>
      </c>
      <c r="B17" s="46"/>
      <c r="C17" s="46"/>
      <c r="D17" s="46"/>
      <c r="E17" s="46"/>
      <c r="F17" s="46"/>
      <c r="G17" s="46"/>
      <c r="H17" s="46"/>
      <c r="I17" s="35"/>
      <c r="J17" s="36"/>
      <c r="K17" s="36"/>
      <c r="L17" s="36"/>
      <c r="M17" s="36"/>
      <c r="N17" s="36"/>
      <c r="O17" s="36"/>
      <c r="P17" s="36"/>
    </row>
    <row r="18" spans="1:16" ht="48.75" customHeight="1" x14ac:dyDescent="0.25">
      <c r="A18" s="47" t="s">
        <v>48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25">
      <c r="A19" s="29"/>
      <c r="B19" s="30"/>
      <c r="C19" s="30"/>
      <c r="D19" s="31"/>
      <c r="E19" s="32"/>
      <c r="F19" s="33"/>
      <c r="G19" s="34"/>
    </row>
    <row r="20" spans="1:16" x14ac:dyDescent="0.25">
      <c r="A20" s="29"/>
      <c r="B20" s="30"/>
      <c r="C20" s="30"/>
      <c r="D20" s="31"/>
      <c r="E20" s="32"/>
      <c r="F20" s="33"/>
      <c r="G20" s="34"/>
    </row>
    <row r="21" spans="1:16" x14ac:dyDescent="0.25">
      <c r="A21" s="42" t="s">
        <v>8</v>
      </c>
      <c r="B21" s="42"/>
      <c r="C21" s="1"/>
      <c r="D21" s="14" t="s">
        <v>21</v>
      </c>
      <c r="E21" s="14"/>
    </row>
    <row r="22" spans="1:16" ht="18.75" customHeight="1" x14ac:dyDescent="0.25">
      <c r="A22" s="2" t="s">
        <v>9</v>
      </c>
      <c r="B22" s="1"/>
      <c r="C22" s="1"/>
      <c r="D22" s="2" t="s">
        <v>10</v>
      </c>
      <c r="E22" s="2"/>
    </row>
    <row r="23" spans="1:16" x14ac:dyDescent="0.25">
      <c r="A23" s="2"/>
      <c r="B23" s="1"/>
      <c r="C23" s="1"/>
      <c r="D23" s="2"/>
      <c r="E23" s="2"/>
    </row>
    <row r="24" spans="1:16" x14ac:dyDescent="0.25">
      <c r="A24" s="2" t="s">
        <v>11</v>
      </c>
      <c r="B24" s="1"/>
      <c r="C24" s="1"/>
      <c r="D24" s="2" t="s">
        <v>12</v>
      </c>
      <c r="E24" s="2"/>
    </row>
    <row r="25" spans="1:16" x14ac:dyDescent="0.25">
      <c r="A25" s="2"/>
      <c r="B25" s="1"/>
      <c r="C25" s="1"/>
      <c r="D25" s="2"/>
      <c r="E25" s="2"/>
    </row>
    <row r="26" spans="1:16" x14ac:dyDescent="0.25">
      <c r="A26" s="2" t="s">
        <v>13</v>
      </c>
      <c r="B26" s="1"/>
      <c r="C26" s="1"/>
      <c r="D26" s="2" t="s">
        <v>14</v>
      </c>
      <c r="E26" s="2"/>
    </row>
    <row r="27" spans="1:16" x14ac:dyDescent="0.25">
      <c r="A27" s="2"/>
      <c r="B27" s="1"/>
      <c r="C27" s="1"/>
      <c r="D27" s="2"/>
      <c r="E27" s="2"/>
    </row>
    <row r="28" spans="1:16" x14ac:dyDescent="0.25">
      <c r="A28" s="2" t="s">
        <v>23</v>
      </c>
      <c r="B28" s="1"/>
      <c r="C28" s="1"/>
      <c r="D28" s="2" t="s">
        <v>24</v>
      </c>
      <c r="E28" s="2"/>
    </row>
    <row r="29" spans="1:16" x14ac:dyDescent="0.25">
      <c r="A29" s="2"/>
      <c r="B29" s="1"/>
      <c r="C29" s="1"/>
      <c r="D29" s="2"/>
      <c r="E29" s="2"/>
    </row>
    <row r="30" spans="1:16" x14ac:dyDescent="0.25">
      <c r="A30" s="2" t="s">
        <v>15</v>
      </c>
      <c r="B30" s="1"/>
      <c r="C30" s="1"/>
      <c r="D30" s="2" t="s">
        <v>16</v>
      </c>
      <c r="E30" s="2"/>
    </row>
    <row r="31" spans="1:16" s="13" customFormat="1" x14ac:dyDescent="0.25">
      <c r="A31" s="2"/>
      <c r="B31" s="1"/>
      <c r="C31" s="1"/>
      <c r="D31" s="2"/>
      <c r="E31" s="2"/>
      <c r="F31" s="3"/>
      <c r="G31" s="3"/>
    </row>
    <row r="32" spans="1:16" x14ac:dyDescent="0.25">
      <c r="A32" s="2" t="s">
        <v>17</v>
      </c>
      <c r="B32" s="1"/>
      <c r="C32" s="1"/>
      <c r="D32" s="2" t="s">
        <v>18</v>
      </c>
      <c r="E32" s="2"/>
    </row>
    <row r="33" spans="1:5" x14ac:dyDescent="0.25">
      <c r="A33" s="2"/>
      <c r="B33" s="1"/>
      <c r="C33" s="1"/>
      <c r="D33" s="2"/>
      <c r="E33" s="2"/>
    </row>
    <row r="34" spans="1:5" x14ac:dyDescent="0.25">
      <c r="A34" s="2" t="s">
        <v>19</v>
      </c>
      <c r="B34" s="1"/>
      <c r="C34" s="1"/>
      <c r="D34" s="2" t="s">
        <v>20</v>
      </c>
      <c r="E34" s="2"/>
    </row>
  </sheetData>
  <mergeCells count="6">
    <mergeCell ref="A4:G4"/>
    <mergeCell ref="A21:B21"/>
    <mergeCell ref="A6:D6"/>
    <mergeCell ref="A17:H17"/>
    <mergeCell ref="A18:P18"/>
    <mergeCell ref="H9:H11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2020-03-13T15:25:13Z</cp:lastPrinted>
  <dcterms:created xsi:type="dcterms:W3CDTF">2019-03-11T10:08:28Z</dcterms:created>
  <dcterms:modified xsi:type="dcterms:W3CDTF">2020-03-13T15:25:19Z</dcterms:modified>
</cp:coreProperties>
</file>