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Лист1" sheetId="1" r:id="rId1"/>
  </sheets>
  <definedNames>
    <definedName name="_xlnm._FilterDatabase" localSheetId="0" hidden="1">Лист1!$A$2:$G$24</definedName>
  </definedNames>
  <calcPr calcId="162913" iterateDelta="1E-4"/>
</workbook>
</file>

<file path=xl/calcChain.xml><?xml version="1.0" encoding="utf-8"?>
<calcChain xmlns="http://schemas.openxmlformats.org/spreadsheetml/2006/main">
  <c r="G24" i="1" l="1"/>
  <c r="G5" i="1"/>
  <c r="G6" i="1"/>
  <c r="G7" i="1"/>
  <c r="G8" i="1"/>
  <c r="G9" i="1"/>
  <c r="G10" i="1"/>
  <c r="G11" i="1"/>
  <c r="G12" i="1"/>
  <c r="G13" i="1"/>
  <c r="G14" i="1"/>
  <c r="G15" i="1"/>
  <c r="G16" i="1"/>
  <c r="G17" i="1"/>
  <c r="G18" i="1"/>
  <c r="G19" i="1"/>
  <c r="G20" i="1"/>
  <c r="G21" i="1"/>
  <c r="G22" i="1"/>
  <c r="G23" i="1"/>
  <c r="G4" i="1"/>
</calcChain>
</file>

<file path=xl/sharedStrings.xml><?xml version="1.0" encoding="utf-8"?>
<sst xmlns="http://schemas.openxmlformats.org/spreadsheetml/2006/main" count="69" uniqueCount="53">
  <si>
    <t>№ лота</t>
  </si>
  <si>
    <t>Наименование лота</t>
  </si>
  <si>
    <t>Техническая характеристика</t>
  </si>
  <si>
    <t>Ед.изм.</t>
  </si>
  <si>
    <t>Количество</t>
  </si>
  <si>
    <t>Цена</t>
  </si>
  <si>
    <t>Сумма</t>
  </si>
  <si>
    <t>Медицинские изделия</t>
  </si>
  <si>
    <t>Кабель для подключения с портом SDI</t>
  </si>
  <si>
    <t>SDI-кабель для подключение  к видеоинформационному центру Olympus. Длина 2.5м</t>
  </si>
  <si>
    <t>Кабель дистанционного управления</t>
  </si>
  <si>
    <t>Кабель дистанционного управления подходит для входного напряжения 6-60 В. Модуль управляет зарядкой аккумулятора. Вход Напряжение: от 6 до 60 В. Дисплей точность: 0.1 В. Управление точность: 0.1 В. Выход Тип: прямой выход. Размеры: 81*54*18 мм</t>
  </si>
  <si>
    <t>Кабель для подключения, длина 0,8м</t>
  </si>
  <si>
    <t>Кабель для подключения, длина 0.8м. Кабель клавиатуры EVIS-EUS с дистанционным управлением.</t>
  </si>
  <si>
    <t>Кабель ультразвуковой</t>
  </si>
  <si>
    <t>Кабель ультразвуковой. Кабель предназначен для подключения ультразвукового эндоскопа к диагностической ультразвуковой системе с целью передачи ультразвуковых сигналов изображения и идентификационных сигналов датчика. Совместим с универсальным эндоскопическим ультразвуковым центром Olympus EU-ME2. Основные компоненты по длине кабеля:аппаратная часть-разъем для подключения к ультразвуковой системе,эндоскопическая часть-разъем для подключения к эндоскопу. Длина кабеля 1500 мм. Масса 1,0 кг.</t>
  </si>
  <si>
    <t xml:space="preserve">APC-зонд, аксиальный
</t>
  </si>
  <si>
    <t>APC-зонд для Olympus APU-300 аксиальный, 2,3 х 2200мм, 10 шт упаковке,предназначен для желудка и толстого кишечника. 2,8 мм диаметр рабочего канала</t>
  </si>
  <si>
    <t xml:space="preserve">APC-зонд, радиальный
</t>
  </si>
  <si>
    <t>APC-зонд для Olympus APU-300 радиальный, 2,3 х 2200мм, 10 шт в упаковке,предназначен для желудка и толстого кишечника. 2,8 мм диаметр рабочего канала</t>
  </si>
  <si>
    <t xml:space="preserve">APC-зонд, латеральный
</t>
  </si>
  <si>
    <t>APC-зонд для Olympus APU-300 латеральный, 2,3 х 2200мм, 10 шт в упаковке,предназначен для желудка и толстого кишечника. 2,8 мм
диаметр рабочего канала</t>
  </si>
  <si>
    <t xml:space="preserve">Электрохирургический нож, канал 2.8 мм, длина
1650 мм </t>
  </si>
  <si>
    <t>Совместимость с инструментальным каналом 2,8 мм. Длина инструмента 1650 мм. Длина выдвигающейся режущей части 2 мм. Дистальный конец режущей части формы кнопки. Диаметр кнопки 0,3 мм. Наличие возможности двухступенчатой регулировки длины ножа. Пластиковое покрытие вводимой части. Наличие разъема для подключения к электрохирургическому блоку. Наличие разъема для введения жидкости. Наличие канала для введения жидкости. Наличие длины выступающей части при закрытом ноже 0,1 Возможность подключения к промывочной
помпе. Стерильный.</t>
  </si>
  <si>
    <t xml:space="preserve">Электрохирургический нож, канал 2.8 мм, длина 1950 мм </t>
  </si>
  <si>
    <t>Совместимость с инструментальным каналом 2,8 мм. Длина инструмента 1950 мм. Наличие длины выдвигающейся режущей части 4,5 мм. Наличие дистального конеца режущей части формыкрючка. Длина крючка 1,3 мм. Наличие функции вращения режущей части. Пластиковое покрытие вводимой части. Наличие разъема для подключения к электрохирургическому блоку. Наличие разъема для введения жидкости. Наличие канала для введения жидкости. Возможность подключения к промывочной помпе. Стерильный.</t>
  </si>
  <si>
    <t xml:space="preserve">Электрохирургический нож, канал 2.8 мм, длина1650 мм 
</t>
  </si>
  <si>
    <t>Совместимость с инструментальным каналом
2,8 мм. Длина инструмента 1650 мм. Наличие длины выдвигающейся режущей части 4,5 мм.Наличие дистального конеца режущей частитреугольной формы.Наличие пластикового покрытия вводимой части. Наличие разъема для подключения клектрохирургическому блоку. Наличие разъема для введения жидкости. Наличие канала для введения жидкости. Возможность подключения к промывочной помпе.Стерильный.</t>
  </si>
  <si>
    <t xml:space="preserve">Электрохирургические гемостатические щипцы, для канала 2.8
мм, длина 1650мм </t>
  </si>
  <si>
    <t>Электрохирургические гемостатические щипцы, для канала 3.2 мм, длина 2300 мм.</t>
  </si>
  <si>
    <t xml:space="preserve">Совместимость с инструментальным каналом 3,2 мм. Длина инструмента 2300 мм. Наличие бранши плоского типа с рифленой поверхностью. Ширина раскрытия браншей 4 мм. Наличие функции вращения браншей. Наличие изоляционного пластикового покрытия вводимой части. Наличие разъема для подключения к электрохирургическому блоку. Стерильный
</t>
  </si>
  <si>
    <t>Клип- апликатор эндоскопический</t>
  </si>
  <si>
    <r>
      <t xml:space="preserve">Клип-аппликатор эндоскопический </t>
    </r>
    <r>
      <rPr>
        <sz val="12"/>
        <rFont val="Times New Roman"/>
        <family val="1"/>
        <charset val="204"/>
      </rPr>
      <t xml:space="preserve">, к гибким эндоскопам, 
однократного применения, вращающийся, для канала 2,8 мм,  длиной 2300 мм, с предустановленной клипсой, максимальный диаметр захвата ткани 11 мм,  угол наклона зубчиков клипсы 90°. Возможность многократного открытия/закрытия инструмента. Комплект - 20 штук в упаковке. </t>
    </r>
  </si>
  <si>
    <t xml:space="preserve">Щипцы биопсийные для колоноскопии </t>
  </si>
  <si>
    <t>Петли для полиэктомии (ширина раскрытия - 25 мм) (5 штук в упаковке)</t>
  </si>
  <si>
    <t xml:space="preserve">Петля для полипэктомии, тип "овальная", с двойными струнами, 
ширина раскрытия 25 мм, в сборе с несъемной ручкой, однократного применения, в стерильной упаковке, диаметр 2,3 мм, для канала 2,8 мм, длина 230 см, 5 штук в упаковке </t>
  </si>
  <si>
    <t>Лигатор эндоскопический для линирования варикозно расширенных вен пищевода</t>
  </si>
  <si>
    <t xml:space="preserve">Чрескожный эндоскопический гастростомический набор </t>
  </si>
  <si>
    <t>Инъектор для эндоскопии , длина 2,3мм</t>
  </si>
  <si>
    <t xml:space="preserve">Инъектор для эндоскопии однократного применения, диаметр иглы 0,7 мм (22 G), длина иглы 5 мм, диаметр 2,3 мм, для канала 2,8 мм, длина 2300 мм, однократного применения, 10 шт. в упаковке </t>
  </si>
  <si>
    <t>Многоразовые бужи размерами от 5 мм до 14 мм</t>
  </si>
  <si>
    <r>
      <t>Баллон-расширитель для дилатации (Большой набор бужей пищеводных) с каналом для проводника, применяется для дилатации стриктур желудочно-кишечного тракта, диаметр бужа: 5мм.(15Fr.)/6мм.(18Fr.)/7мм.(21Fr.)/8мм.(24Fr.)/9мм.(27Fr.)/10мм.(30Fr.)/11мм.(33Fr.)/12мм.(36Fr.)/13мм.(39Fr.)/14мм.(42Fr.)/15мм.(45Fr.)/16мм.(48Fr.)/17мм.(51Fr.)/18мм.(54Fr.)/19мм.(57Fr.) мм./20мм.(60 Fr.)  длина бужа 700 мм., диаметр канала под проводник с дистальной части бужа 1 мм., наличие меток для оценки положения бужа на протяжении от 200 мм до 600 мм от дистального конца бужа – да, расстояние между метками для оценки положения бужа 50 мм.</t>
    </r>
    <r>
      <rPr>
        <sz val="12"/>
        <color rgb="FFFF0000"/>
        <rFont val="Times New Roman"/>
        <family val="1"/>
        <charset val="204"/>
      </rPr>
      <t/>
    </r>
  </si>
  <si>
    <t>комплект</t>
  </si>
  <si>
    <t>Прозрачные колпачки для дилатации стенозов (для эндоскопов с диаметром - 9,8 мм) внешний диаметр 12мм</t>
  </si>
  <si>
    <r>
      <t>Аппликационный колпачок</t>
    </r>
    <r>
      <rPr>
        <sz val="12"/>
        <rFont val="Times New Roman"/>
        <family val="1"/>
        <charset val="204"/>
      </rPr>
      <t xml:space="preserve"> c внешнем диаметром 12 мм. Глубина колпачка 9 мм, длина колпачка 26,8 мм. Для эндоскопов с диаметром дистальной части 9,8 - 10,3 мм. Однократного применения. 3 шт в упаковке.</t>
    </r>
  </si>
  <si>
    <t>ИТОГО:</t>
  </si>
  <si>
    <t>штука</t>
  </si>
  <si>
    <t>упаковка</t>
  </si>
  <si>
    <t xml:space="preserve">Чрескожный набор эндоскопический гастростомический представляет собой расширенный комплект для установки питательной трубки через гастростому. Набор гастростомический однократного применения в  составе: трубка гастростомическая, внешний диаметр 20 Fr - 1 шт., проводник эндоскопический - 1 шт., фиксатор силиконовый - 1 шт., адаптер для введения питания с насадкой Луер Лок - 1 шт., зажим пластиковый - 1 шт., проводниковая игла - 1 шт.  </t>
  </si>
  <si>
    <t>набор</t>
  </si>
  <si>
    <t>Совместимость с инструментальным каналом 2,8 мм. Длина инструмента 1650 мм. Наличие бранши плоского типа с рифленой поверхностью. Ширина раскрытия браншей 5 мм. Наличие функции вращения браншей. Наличие изоляционного пластикового покрытия вводимой части. Наличие разъема для подключения к электрохирургическому блоку.</t>
  </si>
  <si>
    <t xml:space="preserve">Щипцы биопсийные, "с овальными чашечками", в металлическом 
тубусе покрытом тефлоном желтого цвета, повышенная гибкость для легкого введения при сильных изгибах эндоскопа, изделие различимо при рентгеноскопии, фенестрированные, однократного применения, без иглы, диаметр 2,3 мм, для рабочего канала 2,8 мм,  длина 2300 мм, цветовая маркировка области применения на стерильной упаковке, 10 штук в упаковке. В комплекте со стерильной ложечкой для извлечения биоптата. </t>
  </si>
  <si>
    <t>Лигатор эндоскопический – применяемый для лечения варикозно
расширенных вен пищевода. Уникальная конструкция дистального колпачка, позволяет располагать лигатурные кольца за пределами торцевой оптики эндоскопа, что обеспечивает улучшенную визуализацию оперативного поля.7 зарядный, с возможностью применения с эндоскопами с наружными диаметрами дистальной части от 8,5 до 13,5 мм, в комплекте с катушкой для сброса колец, катетером для проведения нити, дистальным колпачком с 7 предустановленными кольцами, коннектором для ирригации. Длина катетера 1450 мм. В комплекте два одноразовых биопсийных клапана в зависимости от модели эндоскопа, 
используемого специалистами: синий – для эндоскопов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</si>
</sst>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_-;\-* #,##0.00\ _₸_-;_-* &quot;-&quot;??\ _₸_-;_-@_-"/>
  </numFmts>
  <fonts count="6" x14ac:knownFonts="1">
    <font>
      <sz val="11"/>
      <color theme="1"/>
      <name val="Calibri"/>
      <family val="2"/>
      <scheme val="minor"/>
    </font>
    <font>
      <sz val="11"/>
      <color theme="1"/>
      <name val="Calibri"/>
      <family val="2"/>
      <scheme val="minor"/>
    </font>
    <font>
      <b/>
      <sz val="12"/>
      <name val="Times New Roman"/>
      <family val="1"/>
      <charset val="204"/>
    </font>
    <font>
      <sz val="11"/>
      <color theme="1"/>
      <name val="Calibri"/>
      <family val="2"/>
      <charset val="204"/>
      <scheme val="minor"/>
    </font>
    <font>
      <sz val="12"/>
      <name val="Times New Roman"/>
      <family val="1"/>
      <charset val="204"/>
    </font>
    <font>
      <sz val="12"/>
      <color rgb="FFFF0000"/>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s>
  <cellStyleXfs count="3">
    <xf numFmtId="0" fontId="0" fillId="0" borderId="0"/>
    <xf numFmtId="164" fontId="1" fillId="0" borderId="0" applyFont="0" applyFill="0" applyBorder="0" applyAlignment="0" applyProtection="0"/>
    <xf numFmtId="0" fontId="3" fillId="0" borderId="0"/>
  </cellStyleXfs>
  <cellXfs count="25">
    <xf numFmtId="0" fontId="0" fillId="0" borderId="0" xfId="0"/>
    <xf numFmtId="0" fontId="4" fillId="2" borderId="5"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5" xfId="0" applyFont="1" applyFill="1" applyBorder="1" applyAlignment="1">
      <alignment horizontal="left" vertical="top" wrapText="1"/>
    </xf>
    <xf numFmtId="0" fontId="4" fillId="2" borderId="5" xfId="0" applyFont="1" applyFill="1" applyBorder="1" applyAlignment="1">
      <alignment horizontal="center" vertical="center"/>
    </xf>
    <xf numFmtId="3" fontId="4" fillId="2" borderId="5" xfId="1" applyNumberFormat="1" applyFont="1" applyFill="1" applyBorder="1" applyAlignment="1">
      <alignment horizontal="center" vertical="center" wrapText="1"/>
    </xf>
    <xf numFmtId="164" fontId="4" fillId="2" borderId="5" xfId="1" applyFont="1" applyFill="1" applyBorder="1" applyAlignment="1">
      <alignment horizontal="right" vertical="center" wrapText="1"/>
    </xf>
    <xf numFmtId="0" fontId="4" fillId="2" borderId="6"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vertical="top"/>
    </xf>
    <xf numFmtId="0" fontId="2" fillId="2" borderId="1" xfId="0" applyFont="1" applyFill="1" applyBorder="1" applyAlignment="1">
      <alignment horizontal="left" vertical="top"/>
    </xf>
    <xf numFmtId="0" fontId="2" fillId="2" borderId="1" xfId="0" applyFont="1" applyFill="1" applyBorder="1" applyAlignment="1">
      <alignment horizontal="center" vertical="top"/>
    </xf>
    <xf numFmtId="4" fontId="2" fillId="2" borderId="1" xfId="1" applyNumberFormat="1" applyFont="1" applyFill="1" applyBorder="1" applyAlignment="1">
      <alignment horizontal="right" vertical="top"/>
    </xf>
    <xf numFmtId="164" fontId="2" fillId="2" borderId="1" xfId="1" applyFont="1" applyFill="1" applyBorder="1" applyAlignment="1">
      <alignment horizontal="right" vertical="top"/>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2" borderId="1" xfId="0" applyFont="1" applyFill="1" applyBorder="1" applyAlignment="1">
      <alignment horizontal="left" vertical="top" wrapText="1"/>
    </xf>
    <xf numFmtId="3" fontId="4" fillId="2" borderId="1" xfId="1" applyNumberFormat="1" applyFont="1" applyFill="1" applyBorder="1" applyAlignment="1">
      <alignment horizontal="center" vertical="center" wrapText="1"/>
    </xf>
    <xf numFmtId="164" fontId="4" fillId="2" borderId="1" xfId="1" applyFont="1" applyFill="1" applyBorder="1" applyAlignment="1">
      <alignment horizontal="right" vertical="center" wrapText="1"/>
    </xf>
    <xf numFmtId="164" fontId="2" fillId="2" borderId="1" xfId="1"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2" applyFont="1" applyFill="1" applyBorder="1" applyAlignment="1">
      <alignment horizontal="center" vertical="center"/>
    </xf>
    <xf numFmtId="0" fontId="2" fillId="2" borderId="3" xfId="2" applyFont="1" applyFill="1" applyBorder="1" applyAlignment="1">
      <alignment horizontal="center" vertical="center"/>
    </xf>
    <xf numFmtId="0" fontId="2" fillId="2" borderId="4" xfId="2" applyFont="1" applyFill="1" applyBorder="1" applyAlignment="1">
      <alignment horizontal="center" vertical="center"/>
    </xf>
    <xf numFmtId="0" fontId="2" fillId="2" borderId="1" xfId="0" applyFont="1" applyFill="1" applyBorder="1" applyAlignment="1">
      <alignment horizontal="center" vertical="center" wrapText="1"/>
    </xf>
  </cellXfs>
  <cellStyles count="3">
    <cellStyle name="Обычный" xfId="0" builtinId="0"/>
    <cellStyle name="Обычный 5" xfId="2"/>
    <cellStyle name="Финансовый"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workbookViewId="0">
      <selection activeCell="G25" sqref="G25"/>
    </sheetView>
  </sheetViews>
  <sheetFormatPr defaultRowHeight="15" x14ac:dyDescent="0.25"/>
  <cols>
    <col min="1" max="1" width="10.5703125" customWidth="1"/>
    <col min="2" max="2" width="51" customWidth="1"/>
    <col min="3" max="3" width="66.28515625" customWidth="1"/>
    <col min="4" max="4" width="20.42578125" customWidth="1"/>
    <col min="5" max="5" width="13.42578125" customWidth="1"/>
    <col min="6" max="6" width="17.7109375" customWidth="1"/>
    <col min="7" max="7" width="23.7109375" customWidth="1"/>
    <col min="8" max="8" width="15.7109375" customWidth="1"/>
    <col min="9" max="9" width="15.140625" customWidth="1"/>
  </cols>
  <sheetData>
    <row r="1" spans="1:7" x14ac:dyDescent="0.25">
      <c r="A1" s="24" t="s">
        <v>0</v>
      </c>
      <c r="B1" s="24" t="s">
        <v>1</v>
      </c>
      <c r="C1" s="24" t="s">
        <v>2</v>
      </c>
      <c r="D1" s="24" t="s">
        <v>3</v>
      </c>
      <c r="E1" s="24" t="s">
        <v>4</v>
      </c>
      <c r="F1" s="19" t="s">
        <v>5</v>
      </c>
      <c r="G1" s="20" t="s">
        <v>6</v>
      </c>
    </row>
    <row r="2" spans="1:7" x14ac:dyDescent="0.25">
      <c r="A2" s="24"/>
      <c r="B2" s="24"/>
      <c r="C2" s="24"/>
      <c r="D2" s="24"/>
      <c r="E2" s="24"/>
      <c r="F2" s="19"/>
      <c r="G2" s="20"/>
    </row>
    <row r="3" spans="1:7" ht="15.75" x14ac:dyDescent="0.25">
      <c r="A3" s="21" t="s">
        <v>7</v>
      </c>
      <c r="B3" s="22"/>
      <c r="C3" s="22"/>
      <c r="D3" s="22"/>
      <c r="E3" s="22"/>
      <c r="F3" s="22"/>
      <c r="G3" s="23"/>
    </row>
    <row r="4" spans="1:7" ht="31.5" x14ac:dyDescent="0.25">
      <c r="A4" s="1">
        <v>1</v>
      </c>
      <c r="B4" s="2" t="s">
        <v>8</v>
      </c>
      <c r="C4" s="3" t="s">
        <v>9</v>
      </c>
      <c r="D4" s="4" t="s">
        <v>46</v>
      </c>
      <c r="E4" s="5">
        <v>1</v>
      </c>
      <c r="F4" s="6">
        <v>57372</v>
      </c>
      <c r="G4" s="6">
        <f>E4*F4</f>
        <v>57372</v>
      </c>
    </row>
    <row r="5" spans="1:7" ht="78.75" x14ac:dyDescent="0.25">
      <c r="A5" s="7">
        <v>2</v>
      </c>
      <c r="B5" s="2" t="s">
        <v>10</v>
      </c>
      <c r="C5" s="3" t="s">
        <v>11</v>
      </c>
      <c r="D5" s="4" t="s">
        <v>46</v>
      </c>
      <c r="E5" s="5">
        <v>1</v>
      </c>
      <c r="F5" s="6">
        <v>215990</v>
      </c>
      <c r="G5" s="6">
        <f t="shared" ref="G5:G23" si="0">E5*F5</f>
        <v>215990</v>
      </c>
    </row>
    <row r="6" spans="1:7" ht="31.5" x14ac:dyDescent="0.25">
      <c r="A6" s="7">
        <v>3</v>
      </c>
      <c r="B6" s="2" t="s">
        <v>12</v>
      </c>
      <c r="C6" s="3" t="s">
        <v>13</v>
      </c>
      <c r="D6" s="4" t="s">
        <v>46</v>
      </c>
      <c r="E6" s="5">
        <v>1</v>
      </c>
      <c r="F6" s="6">
        <v>223378</v>
      </c>
      <c r="G6" s="6">
        <f t="shared" si="0"/>
        <v>223378</v>
      </c>
    </row>
    <row r="7" spans="1:7" ht="141.75" x14ac:dyDescent="0.25">
      <c r="A7" s="7">
        <v>4</v>
      </c>
      <c r="B7" s="2" t="s">
        <v>14</v>
      </c>
      <c r="C7" s="3" t="s">
        <v>15</v>
      </c>
      <c r="D7" s="4" t="s">
        <v>46</v>
      </c>
      <c r="E7" s="5">
        <v>1</v>
      </c>
      <c r="F7" s="6">
        <v>7730800</v>
      </c>
      <c r="G7" s="6">
        <f t="shared" si="0"/>
        <v>7730800</v>
      </c>
    </row>
    <row r="8" spans="1:7" ht="47.25" x14ac:dyDescent="0.25">
      <c r="A8" s="7">
        <v>5</v>
      </c>
      <c r="B8" s="2" t="s">
        <v>16</v>
      </c>
      <c r="C8" s="3" t="s">
        <v>17</v>
      </c>
      <c r="D8" s="4" t="s">
        <v>47</v>
      </c>
      <c r="E8" s="5">
        <v>1</v>
      </c>
      <c r="F8" s="6">
        <v>1414487</v>
      </c>
      <c r="G8" s="6">
        <f t="shared" si="0"/>
        <v>1414487</v>
      </c>
    </row>
    <row r="9" spans="1:7" ht="47.25" x14ac:dyDescent="0.25">
      <c r="A9" s="7">
        <v>6</v>
      </c>
      <c r="B9" s="2" t="s">
        <v>18</v>
      </c>
      <c r="C9" s="3" t="s">
        <v>19</v>
      </c>
      <c r="D9" s="4" t="s">
        <v>47</v>
      </c>
      <c r="E9" s="5">
        <v>1</v>
      </c>
      <c r="F9" s="6">
        <v>1414487</v>
      </c>
      <c r="G9" s="6">
        <f t="shared" si="0"/>
        <v>1414487</v>
      </c>
    </row>
    <row r="10" spans="1:7" ht="63" x14ac:dyDescent="0.25">
      <c r="A10" s="7">
        <v>7</v>
      </c>
      <c r="B10" s="2" t="s">
        <v>20</v>
      </c>
      <c r="C10" s="3" t="s">
        <v>21</v>
      </c>
      <c r="D10" s="4" t="s">
        <v>47</v>
      </c>
      <c r="E10" s="5">
        <v>1</v>
      </c>
      <c r="F10" s="6">
        <v>1414487</v>
      </c>
      <c r="G10" s="6">
        <f t="shared" si="0"/>
        <v>1414487</v>
      </c>
    </row>
    <row r="11" spans="1:7" ht="159" customHeight="1" x14ac:dyDescent="0.25">
      <c r="A11" s="7">
        <v>8</v>
      </c>
      <c r="B11" s="2" t="s">
        <v>22</v>
      </c>
      <c r="C11" s="3" t="s">
        <v>23</v>
      </c>
      <c r="D11" s="4" t="s">
        <v>46</v>
      </c>
      <c r="E11" s="5">
        <v>1</v>
      </c>
      <c r="F11" s="6">
        <v>374793</v>
      </c>
      <c r="G11" s="6">
        <f t="shared" si="0"/>
        <v>374793</v>
      </c>
    </row>
    <row r="12" spans="1:7" ht="141.75" x14ac:dyDescent="0.25">
      <c r="A12" s="7">
        <v>9</v>
      </c>
      <c r="B12" s="2" t="s">
        <v>24</v>
      </c>
      <c r="C12" s="3" t="s">
        <v>25</v>
      </c>
      <c r="D12" s="4" t="s">
        <v>46</v>
      </c>
      <c r="E12" s="5">
        <v>1</v>
      </c>
      <c r="F12" s="6">
        <v>385141</v>
      </c>
      <c r="G12" s="6">
        <f t="shared" si="0"/>
        <v>385141</v>
      </c>
    </row>
    <row r="13" spans="1:7" ht="126" x14ac:dyDescent="0.25">
      <c r="A13" s="7">
        <v>10</v>
      </c>
      <c r="B13" s="2" t="s">
        <v>26</v>
      </c>
      <c r="C13" s="3" t="s">
        <v>27</v>
      </c>
      <c r="D13" s="4" t="s">
        <v>46</v>
      </c>
      <c r="E13" s="5">
        <v>1</v>
      </c>
      <c r="F13" s="6">
        <v>424533</v>
      </c>
      <c r="G13" s="6">
        <f t="shared" si="0"/>
        <v>424533</v>
      </c>
    </row>
    <row r="14" spans="1:7" ht="94.5" x14ac:dyDescent="0.25">
      <c r="A14" s="7">
        <v>11</v>
      </c>
      <c r="B14" s="2" t="s">
        <v>28</v>
      </c>
      <c r="C14" s="3" t="s">
        <v>50</v>
      </c>
      <c r="D14" s="4" t="s">
        <v>46</v>
      </c>
      <c r="E14" s="5">
        <v>1</v>
      </c>
      <c r="F14" s="6">
        <v>199940</v>
      </c>
      <c r="G14" s="6">
        <f t="shared" si="0"/>
        <v>199940</v>
      </c>
    </row>
    <row r="15" spans="1:7" ht="96.75" customHeight="1" x14ac:dyDescent="0.25">
      <c r="A15" s="7">
        <v>12</v>
      </c>
      <c r="B15" s="2" t="s">
        <v>29</v>
      </c>
      <c r="C15" s="3" t="s">
        <v>30</v>
      </c>
      <c r="D15" s="4" t="s">
        <v>46</v>
      </c>
      <c r="E15" s="5">
        <v>1</v>
      </c>
      <c r="F15" s="6">
        <v>199940</v>
      </c>
      <c r="G15" s="6">
        <f t="shared" si="0"/>
        <v>199940</v>
      </c>
    </row>
    <row r="16" spans="1:7" ht="94.5" x14ac:dyDescent="0.25">
      <c r="A16" s="7">
        <v>13</v>
      </c>
      <c r="B16" s="2" t="s">
        <v>31</v>
      </c>
      <c r="C16" s="3" t="s">
        <v>32</v>
      </c>
      <c r="D16" s="4" t="s">
        <v>47</v>
      </c>
      <c r="E16" s="5">
        <v>5</v>
      </c>
      <c r="F16" s="6">
        <v>771800</v>
      </c>
      <c r="G16" s="6">
        <f t="shared" si="0"/>
        <v>3859000</v>
      </c>
    </row>
    <row r="17" spans="1:7" ht="128.25" customHeight="1" x14ac:dyDescent="0.25">
      <c r="A17" s="7">
        <v>14</v>
      </c>
      <c r="B17" s="2" t="s">
        <v>33</v>
      </c>
      <c r="C17" s="3" t="s">
        <v>51</v>
      </c>
      <c r="D17" s="4" t="s">
        <v>47</v>
      </c>
      <c r="E17" s="5">
        <v>2</v>
      </c>
      <c r="F17" s="6">
        <v>129200</v>
      </c>
      <c r="G17" s="6">
        <f t="shared" si="0"/>
        <v>258400</v>
      </c>
    </row>
    <row r="18" spans="1:7" ht="63" x14ac:dyDescent="0.25">
      <c r="A18" s="7">
        <v>15</v>
      </c>
      <c r="B18" s="2" t="s">
        <v>34</v>
      </c>
      <c r="C18" s="3" t="s">
        <v>35</v>
      </c>
      <c r="D18" s="4" t="s">
        <v>47</v>
      </c>
      <c r="E18" s="5">
        <v>1</v>
      </c>
      <c r="F18" s="6">
        <v>138040</v>
      </c>
      <c r="G18" s="6">
        <f t="shared" si="0"/>
        <v>138040</v>
      </c>
    </row>
    <row r="19" spans="1:7" ht="190.5" customHeight="1" x14ac:dyDescent="0.25">
      <c r="A19" s="7">
        <v>16</v>
      </c>
      <c r="B19" s="2" t="s">
        <v>36</v>
      </c>
      <c r="C19" s="3" t="s">
        <v>52</v>
      </c>
      <c r="D19" s="4" t="s">
        <v>46</v>
      </c>
      <c r="E19" s="5">
        <v>1</v>
      </c>
      <c r="F19" s="6">
        <v>187000</v>
      </c>
      <c r="G19" s="6">
        <f t="shared" si="0"/>
        <v>187000</v>
      </c>
    </row>
    <row r="20" spans="1:7" ht="126" x14ac:dyDescent="0.25">
      <c r="A20" s="7">
        <v>17</v>
      </c>
      <c r="B20" s="2" t="s">
        <v>37</v>
      </c>
      <c r="C20" s="3" t="s">
        <v>48</v>
      </c>
      <c r="D20" s="4" t="s">
        <v>49</v>
      </c>
      <c r="E20" s="5">
        <v>2</v>
      </c>
      <c r="F20" s="6">
        <v>138040</v>
      </c>
      <c r="G20" s="6">
        <f t="shared" si="0"/>
        <v>276080</v>
      </c>
    </row>
    <row r="21" spans="1:7" ht="63" x14ac:dyDescent="0.25">
      <c r="A21" s="7">
        <v>18</v>
      </c>
      <c r="B21" s="2" t="s">
        <v>38</v>
      </c>
      <c r="C21" s="3" t="s">
        <v>39</v>
      </c>
      <c r="D21" s="4" t="s">
        <v>47</v>
      </c>
      <c r="E21" s="5">
        <v>1</v>
      </c>
      <c r="F21" s="6">
        <v>260100</v>
      </c>
      <c r="G21" s="6">
        <f t="shared" si="0"/>
        <v>260100</v>
      </c>
    </row>
    <row r="22" spans="1:7" ht="174" customHeight="1" x14ac:dyDescent="0.25">
      <c r="A22" s="7">
        <v>19</v>
      </c>
      <c r="B22" s="2" t="s">
        <v>40</v>
      </c>
      <c r="C22" s="3" t="s">
        <v>41</v>
      </c>
      <c r="D22" s="4" t="s">
        <v>42</v>
      </c>
      <c r="E22" s="5">
        <v>1</v>
      </c>
      <c r="F22" s="6">
        <v>1700000</v>
      </c>
      <c r="G22" s="6">
        <f t="shared" si="0"/>
        <v>1700000</v>
      </c>
    </row>
    <row r="23" spans="1:7" ht="63" x14ac:dyDescent="0.25">
      <c r="A23" s="14">
        <v>20</v>
      </c>
      <c r="B23" s="15" t="s">
        <v>43</v>
      </c>
      <c r="C23" s="16" t="s">
        <v>44</v>
      </c>
      <c r="D23" s="4" t="s">
        <v>47</v>
      </c>
      <c r="E23" s="17">
        <v>1</v>
      </c>
      <c r="F23" s="18">
        <v>476000</v>
      </c>
      <c r="G23" s="6">
        <f t="shared" si="0"/>
        <v>476000</v>
      </c>
    </row>
    <row r="24" spans="1:7" ht="15.75" x14ac:dyDescent="0.25">
      <c r="A24" s="8"/>
      <c r="B24" s="9" t="s">
        <v>45</v>
      </c>
      <c r="C24" s="10"/>
      <c r="D24" s="11"/>
      <c r="E24" s="12"/>
      <c r="F24" s="13"/>
      <c r="G24" s="12">
        <f>SUM(G4:G23)</f>
        <v>21209968</v>
      </c>
    </row>
  </sheetData>
  <mergeCells count="8">
    <mergeCell ref="F1:F2"/>
    <mergeCell ref="G1:G2"/>
    <mergeCell ref="A3:G3"/>
    <mergeCell ref="A1:A2"/>
    <mergeCell ref="B1:B2"/>
    <mergeCell ref="C1:C2"/>
    <mergeCell ref="D1:D2"/>
    <mergeCell ref="E1:E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2024-08-23T09:49:00Z</dcterms:modified>
</cp:coreProperties>
</file>