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2300"/>
  </bookViews>
  <sheets>
    <sheet name="Лист1" sheetId="1" r:id="rId1"/>
  </sheets>
  <definedNames>
    <definedName name="_xlnm.Print_Area" localSheetId="0">Лист1!$A$1:$G$33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8" i="1"/>
  <c r="G10" i="1" l="1"/>
  <c r="G11" i="1"/>
  <c r="G12" i="1"/>
  <c r="G13" i="1"/>
  <c r="G14" i="1"/>
  <c r="G15" i="1"/>
  <c r="G16" i="1"/>
  <c r="G17" i="1"/>
  <c r="G9" i="1"/>
  <c r="G5" i="1" l="1"/>
  <c r="G4" i="1" l="1"/>
</calcChain>
</file>

<file path=xl/sharedStrings.xml><?xml version="1.0" encoding="utf-8"?>
<sst xmlns="http://schemas.openxmlformats.org/spreadsheetml/2006/main" count="47" uniqueCount="34">
  <si>
    <t>№ лота</t>
  </si>
  <si>
    <t>Наименование лота</t>
  </si>
  <si>
    <t>Техническая характеристика</t>
  </si>
  <si>
    <t>Ед.изм.</t>
  </si>
  <si>
    <t>Количество</t>
  </si>
  <si>
    <t>Цена</t>
  </si>
  <si>
    <t>Сумма</t>
  </si>
  <si>
    <t>Медицинские изделия</t>
  </si>
  <si>
    <t>ИТОГО:</t>
  </si>
  <si>
    <t>Пластырь Верисет 5-10 см HP0510Е</t>
  </si>
  <si>
    <t>штука</t>
  </si>
  <si>
    <t>Техническая спецификация</t>
  </si>
  <si>
    <t>Лекарственные средства</t>
  </si>
  <si>
    <t>Транексамовая кислота</t>
  </si>
  <si>
    <t>Раствор для внутривенного введения 500 мг/мл по 5 мл  №5</t>
  </si>
  <si>
    <t>ампула</t>
  </si>
  <si>
    <t>Нить монофиламентная с иглой для безузлового шва. Монофиламент рассасывающийся  с однонаправленными насечками, расположенными спирально на всей поверхности нити, фиксирующимися в тканях. Концевая петля на нити для первого шва. Полное рассасывание 110 дней. Размер M 2 ( 3-0 ), длина нити  22,5-23 см, окрашенный в фиолетовый цвет, в пакете 1 нить. Игла 27 мм, 5/8 круга, колющая.   Игла соединяется с нитью в просверленное отверстие для повышения прочности места соединения.     Игла из стали c пределом текучести 0,2% не менее 1680 Н/мм2  для повышения устойчивости к разгибанию, и пределом прочности не менее 1720 Н/мм2 для увеличения прочности.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Наличие регистрационного свидетельства, сертификата соответствия. Инструкция на русском языке в каждой коробке.</t>
  </si>
  <si>
    <t>Синтетический рассасывающийся монофиламентный шовный материал для безузлового шва из сополимера гликолевой кислоты и триметиленкарбоната,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сохранение прочности не менее 80% в течение 7 дней, не менее 75% в течение 14 дней и не менее 65% в течение 21 дня, полное рассасывание в течение не более 180 дней. Размер M 2 (3-0 ), длина нити  29-30 см,    окрашенный в зеленый цвет, в пакете 1 нить. Игла 26 мм, 1/2 круга,  колющая тонкая органная,   Игла соединяется с нитью в просверленное отверстие для повышения прочности места соединения.     Материал иглы - особо-прочный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</si>
  <si>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Синтетический нерассасывающийся монофиламентный шовный материал для безузлового шва из полибутилентерефлата,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не теряет прочности in vivo. Размер M 2 (3-0) , длина нити  22,5-23 см,    окрашенный в синий цвет, в пакете 1 нить. Игла   26 мм 1/2 круга,  колющая,   Игла соединяется с нитью в просверленное отверстие для повышения прочности места соединения.         Вторичная упаковка из картона с открывающимся в бок лотком для легкого извлечения шовных материалов на стелажах.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</si>
  <si>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Гадоксетовая кислота</t>
  </si>
  <si>
    <t>Раствор для внутривенного введения 0,25 ммоль/мл, 10мл №1</t>
  </si>
  <si>
    <t>флакон</t>
  </si>
  <si>
    <t>Нить монофиламентная с иглой для безузлового шва, длина нити 23см, игла колющая 5/8 окружности, длина иглы 27 мм</t>
  </si>
  <si>
    <t>Синтетический рассасывающийся монофиламентный шовный материал для безузлового шва, длина нити 30см, игла колющая 26мм, 1/2 окружности</t>
  </si>
  <si>
    <t>Синтетический нерассасывающийся монофиламентный шовный материал для безузлового шва длина нити 23см, игла колющая 26 мм, 1/2 окружности</t>
  </si>
  <si>
    <t xml:space="preserve">Материал хирургический гемостатический рассасывающийся </t>
  </si>
  <si>
    <t>Стерильный местный рассасывающийся гемостатический монокомпонентный материал на основе окисленной восстановленной целлюлозы, выполненный из древесного сырья, что позволяет сохранять достаточную прочность и структуру материала после соприкосновения с кровью для возможного репозиционирования продукта. Материал представлен в виде многослойной волокнистой структуры, позволяющей моделировать размер и форму фрагмента, а также расслаивать материал не менее, чем на 7 слоев для достижения гемостаза на больших поверхностях. Содержание карбоксильных групп составляет от 18% до 21% от массы. При контакте материала с кровью создается кислая среда (рН ниже 4), при которой подавляется рост и развитие основных возбудителей раневой инфекции (являющимися нейтрофилами, согласно классификации микроорганизмов, основанной на кислотности среды) -  устойчивые к пенициллину. Приведенный выше список штаммов патогенов подтвержден доказанным бактерицидным эффектом и указан в прилагаемой к продукту инструкции. Материал полностью рассасывается в течение 7-14 дней. Материал предназначен для остановки капиллярных, венозных и слабых артериальных кровотечений во многих областях хирургии, например, в сердечно-сосудистой хирургии, при геморроодэктомии, имплантации сосудистых протезов, проведении биопсий, при операциях на легких, в челюстно-лицевой хирургии, при резекции желудка, при операциях на ЛОР-органах, печени и желчном пузыре, при гинекологических операциях, при торакальной и абдоминальной симпатэктомии, в нейрохирургии, особенно при оперативных вмешательствах на головном мозге, при операциях на щитовидной железе, при пересадках кожи, а также при лечении поверхностных травматических повреждений. Инструкция содержит пошаговое схематическое руководство по применению при эндоскопических процедурах в виде изображений. Наличие маркировки продукции на стерильном вкладыше: наименование гемостатического материала, состав, размер гемостатического материала, наименование производителя, матричный код, каталожный номер и указание о стерильности для правильной идентификации продукции персоналом в стерильной зоне в ходе хирургического вмешательства. Размер 5,1 см х 10,2 см.</t>
  </si>
  <si>
    <t>Пластырь гемостатический стерильный состоит из окисленной целлюлозы, пропитанной буферными солями, трилизином и реакционноспособным полиэтиленгликолем (ПЭГ). Пластырь гемостатический можно резать по мере необходимости, в зависимости от предполагаемого места применения. Пластырь гемостатический предназначен для применения при открытых хирургических вмешательствах на паренхиматозных органах и мягких тканях в качестве вспомогательного кровоостанавливающего средства в тех случаях, когда остановка капиллярного, венозного или артериального кровотечения посредством давления, перевязки или других обычных методов неэффективна или применение невозможно. Гемостатический пластырь поставляется размером
5 х 10 см – этот размер соответствует 50 см2</t>
  </si>
  <si>
    <t>Пластырь гемостатический 5-10 см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</si>
  <si>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</si>
  <si>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20G</t>
  </si>
  <si>
    <t>Шприц  инъекционный трехкомпонентный стерильный однократного применения  объемом 5 мл, с иглой 22G</t>
  </si>
  <si>
    <t>Раствор для внутривенного введения или инфузий, 50 мг/мл, 4 мл, №1</t>
  </si>
  <si>
    <t>Натрия левофолинат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</si>
</sst>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top"/>
    </xf>
    <xf numFmtId="164" fontId="3" fillId="0" borderId="1" xfId="1" applyFont="1" applyFill="1" applyBorder="1" applyAlignment="1">
      <alignment horizontal="right" vertical="top"/>
    </xf>
    <xf numFmtId="0" fontId="3" fillId="0" borderId="2" xfId="2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 wrapText="1"/>
    </xf>
    <xf numFmtId="43" fontId="4" fillId="0" borderId="1" xfId="2" applyNumberFormat="1" applyFont="1" applyBorder="1" applyAlignment="1">
      <alignment horizontal="center" vertical="center"/>
    </xf>
    <xf numFmtId="43" fontId="3" fillId="0" borderId="2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right" vertical="center" wrapText="1"/>
    </xf>
    <xf numFmtId="43" fontId="3" fillId="0" borderId="1" xfId="2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11" customWidth="1"/>
    <col min="2" max="2" width="32.7109375" customWidth="1"/>
    <col min="3" max="3" width="100.42578125" customWidth="1"/>
    <col min="4" max="4" width="16.42578125" customWidth="1"/>
    <col min="5" max="5" width="15.42578125" customWidth="1"/>
    <col min="6" max="6" width="20.5703125" customWidth="1"/>
    <col min="7" max="7" width="27.42578125" customWidth="1"/>
  </cols>
  <sheetData>
    <row r="1" spans="1:7" ht="15.75" x14ac:dyDescent="0.25">
      <c r="A1" s="37" t="s">
        <v>11</v>
      </c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1" t="s">
        <v>5</v>
      </c>
      <c r="G2" s="37" t="s">
        <v>6</v>
      </c>
    </row>
    <row r="3" spans="1:7" ht="15" customHeight="1" x14ac:dyDescent="0.25">
      <c r="A3" s="39"/>
      <c r="B3" s="40"/>
      <c r="C3" s="40"/>
      <c r="D3" s="38"/>
      <c r="E3" s="38"/>
      <c r="F3" s="42"/>
      <c r="G3" s="37"/>
    </row>
    <row r="4" spans="1:7" ht="15.75" x14ac:dyDescent="0.25">
      <c r="A4" s="25"/>
      <c r="B4" s="20"/>
      <c r="C4" s="12" t="s">
        <v>12</v>
      </c>
      <c r="D4" s="20"/>
      <c r="E4" s="20"/>
      <c r="F4" s="20"/>
      <c r="G4" s="35">
        <f>SUM(G5:G7)</f>
        <v>18342911</v>
      </c>
    </row>
    <row r="5" spans="1:7" ht="15.75" x14ac:dyDescent="0.25">
      <c r="A5" s="1">
        <v>1</v>
      </c>
      <c r="B5" s="2" t="s">
        <v>13</v>
      </c>
      <c r="C5" s="3" t="s">
        <v>14</v>
      </c>
      <c r="D5" s="14" t="s">
        <v>15</v>
      </c>
      <c r="E5" s="16">
        <v>3000</v>
      </c>
      <c r="F5" s="18">
        <v>570</v>
      </c>
      <c r="G5" s="6">
        <f>SUM(F5*E5)</f>
        <v>1710000</v>
      </c>
    </row>
    <row r="6" spans="1:7" ht="15.75" x14ac:dyDescent="0.25">
      <c r="A6" s="1">
        <v>2</v>
      </c>
      <c r="B6" s="2" t="s">
        <v>19</v>
      </c>
      <c r="C6" s="3" t="s">
        <v>20</v>
      </c>
      <c r="D6" s="32" t="s">
        <v>21</v>
      </c>
      <c r="E6" s="33">
        <v>100</v>
      </c>
      <c r="F6" s="34">
        <v>58779.11</v>
      </c>
      <c r="G6" s="6">
        <v>5877911</v>
      </c>
    </row>
    <row r="7" spans="1:7" ht="15.75" x14ac:dyDescent="0.25">
      <c r="A7" s="1">
        <v>3</v>
      </c>
      <c r="B7" s="2" t="s">
        <v>33</v>
      </c>
      <c r="C7" s="3" t="s">
        <v>32</v>
      </c>
      <c r="D7" s="13" t="s">
        <v>21</v>
      </c>
      <c r="E7" s="15">
        <v>450</v>
      </c>
      <c r="F7" s="17">
        <v>23900</v>
      </c>
      <c r="G7" s="6">
        <v>10755000</v>
      </c>
    </row>
    <row r="8" spans="1:7" ht="15" customHeight="1" x14ac:dyDescent="0.25">
      <c r="A8" s="20"/>
      <c r="B8" s="20"/>
      <c r="C8" s="20" t="s">
        <v>7</v>
      </c>
      <c r="D8" s="20"/>
      <c r="E8" s="20"/>
      <c r="F8" s="20"/>
      <c r="G8" s="35">
        <f>G10++G11+G12+G14+G15+G16+G17+G9</f>
        <v>17811880</v>
      </c>
    </row>
    <row r="9" spans="1:7" ht="189.75" customHeight="1" x14ac:dyDescent="0.25">
      <c r="A9" s="22">
        <v>4</v>
      </c>
      <c r="B9" s="21" t="s">
        <v>22</v>
      </c>
      <c r="C9" s="28" t="s">
        <v>16</v>
      </c>
      <c r="D9" s="26" t="s">
        <v>10</v>
      </c>
      <c r="E9" s="26">
        <v>42</v>
      </c>
      <c r="F9" s="27">
        <v>22500</v>
      </c>
      <c r="G9" s="24">
        <f>F9*E9</f>
        <v>945000</v>
      </c>
    </row>
    <row r="10" spans="1:7" ht="254.25" customHeight="1" x14ac:dyDescent="0.25">
      <c r="A10" s="22">
        <v>5</v>
      </c>
      <c r="B10" s="21" t="s">
        <v>23</v>
      </c>
      <c r="C10" s="29" t="s">
        <v>17</v>
      </c>
      <c r="D10" s="22" t="s">
        <v>10</v>
      </c>
      <c r="E10" s="22">
        <v>42</v>
      </c>
      <c r="F10" s="23">
        <v>20300</v>
      </c>
      <c r="G10" s="24">
        <f t="shared" ref="G10:G17" si="0">F10*E10</f>
        <v>852600</v>
      </c>
    </row>
    <row r="11" spans="1:7" ht="177" customHeight="1" x14ac:dyDescent="0.25">
      <c r="A11" s="22">
        <v>6</v>
      </c>
      <c r="B11" s="21" t="s">
        <v>24</v>
      </c>
      <c r="C11" s="29" t="s">
        <v>18</v>
      </c>
      <c r="D11" s="22" t="s">
        <v>10</v>
      </c>
      <c r="E11" s="22">
        <v>42</v>
      </c>
      <c r="F11" s="23">
        <v>32000</v>
      </c>
      <c r="G11" s="24">
        <f t="shared" si="0"/>
        <v>1344000</v>
      </c>
    </row>
    <row r="12" spans="1:7" ht="397.5" customHeight="1" x14ac:dyDescent="0.25">
      <c r="A12" s="36">
        <v>7</v>
      </c>
      <c r="B12" s="2" t="s">
        <v>25</v>
      </c>
      <c r="C12" s="3" t="s">
        <v>26</v>
      </c>
      <c r="D12" s="4" t="s">
        <v>10</v>
      </c>
      <c r="E12" s="5">
        <v>70</v>
      </c>
      <c r="F12" s="6">
        <v>76300</v>
      </c>
      <c r="G12" s="24">
        <f t="shared" si="0"/>
        <v>5341000</v>
      </c>
    </row>
    <row r="13" spans="1:7" ht="36" hidden="1" customHeight="1" x14ac:dyDescent="0.25">
      <c r="A13" s="36"/>
      <c r="B13" s="2" t="s">
        <v>9</v>
      </c>
      <c r="C13" s="3" t="s">
        <v>9</v>
      </c>
      <c r="D13" s="4" t="s">
        <v>10</v>
      </c>
      <c r="E13" s="5">
        <v>30</v>
      </c>
      <c r="F13" s="6">
        <v>270000</v>
      </c>
      <c r="G13" s="24">
        <f t="shared" si="0"/>
        <v>8100000</v>
      </c>
    </row>
    <row r="14" spans="1:7" ht="144.75" customHeight="1" x14ac:dyDescent="0.25">
      <c r="A14" s="30">
        <v>8</v>
      </c>
      <c r="B14" s="2" t="s">
        <v>28</v>
      </c>
      <c r="C14" s="3" t="s">
        <v>27</v>
      </c>
      <c r="D14" s="4" t="s">
        <v>10</v>
      </c>
      <c r="E14" s="5">
        <v>30</v>
      </c>
      <c r="F14" s="6">
        <v>270000</v>
      </c>
      <c r="G14" s="24">
        <f t="shared" si="0"/>
        <v>8100000</v>
      </c>
    </row>
    <row r="15" spans="1:7" ht="63.75" customHeight="1" x14ac:dyDescent="0.25">
      <c r="A15" s="30">
        <v>9</v>
      </c>
      <c r="B15" s="2" t="s">
        <v>29</v>
      </c>
      <c r="C15" s="3" t="s">
        <v>29</v>
      </c>
      <c r="D15" s="4" t="s">
        <v>10</v>
      </c>
      <c r="E15" s="5">
        <v>18000</v>
      </c>
      <c r="F15" s="6">
        <v>24.96</v>
      </c>
      <c r="G15" s="24">
        <f t="shared" si="0"/>
        <v>449280</v>
      </c>
    </row>
    <row r="16" spans="1:7" ht="66.75" customHeight="1" x14ac:dyDescent="0.25">
      <c r="A16" s="30">
        <v>10</v>
      </c>
      <c r="B16" s="2" t="s">
        <v>30</v>
      </c>
      <c r="C16" s="3" t="s">
        <v>30</v>
      </c>
      <c r="D16" s="4" t="s">
        <v>10</v>
      </c>
      <c r="E16" s="5">
        <v>15000</v>
      </c>
      <c r="F16" s="6">
        <v>31.08</v>
      </c>
      <c r="G16" s="24">
        <f t="shared" si="0"/>
        <v>466200</v>
      </c>
    </row>
    <row r="17" spans="1:7" ht="66.75" customHeight="1" x14ac:dyDescent="0.25">
      <c r="A17" s="31">
        <v>11</v>
      </c>
      <c r="B17" s="2" t="s">
        <v>31</v>
      </c>
      <c r="C17" s="3" t="s">
        <v>31</v>
      </c>
      <c r="D17" s="4" t="s">
        <v>10</v>
      </c>
      <c r="E17" s="5">
        <v>20000</v>
      </c>
      <c r="F17" s="6">
        <v>15.69</v>
      </c>
      <c r="G17" s="24">
        <f t="shared" si="0"/>
        <v>313800</v>
      </c>
    </row>
    <row r="18" spans="1:7" ht="21" customHeight="1" x14ac:dyDescent="0.25">
      <c r="A18" s="19"/>
      <c r="B18" s="7" t="s">
        <v>8</v>
      </c>
      <c r="C18" s="8"/>
      <c r="D18" s="9"/>
      <c r="E18" s="10"/>
      <c r="F18" s="11"/>
      <c r="G18" s="10">
        <f>SUM(G4+G8)</f>
        <v>36154791</v>
      </c>
    </row>
  </sheetData>
  <mergeCells count="9">
    <mergeCell ref="A12:A13"/>
    <mergeCell ref="A1:G1"/>
    <mergeCell ref="A2:A3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2024-10-28T04:25:05Z</dcterms:modified>
</cp:coreProperties>
</file>